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Shift Codes" sheetId="2" state="visible" r:id="rId4"/>
    <sheet name="Weekly Schedule" sheetId="3" state="visible" r:id="rId5"/>
    <sheet name="Example" sheetId="4" state="visible" r:id="rId6"/>
  </sheets>
  <definedNames>
    <definedName function="false" hidden="false" localSheetId="3" name="_xlnm.Print_Area" vbProcedure="false">Example!$A$1:$M$30</definedName>
    <definedName function="false" hidden="false" localSheetId="3" name="_xlnm.Print_Titles" vbProcedure="false">Example!$1:$6</definedName>
    <definedName function="false" hidden="false" localSheetId="1" name="_xlnm.Print_Area" vbProcedure="false">'Shift Codes'!$A$1:$F$15</definedName>
    <definedName function="false" hidden="false" localSheetId="0" name="_xlnm.Print_Area" vbProcedure="false">'Start Here'!$B$2:$J$16</definedName>
    <definedName function="false" hidden="false" localSheetId="2" name="_xlnm.Print_Area" vbProcedure="false">'Weekly Schedule'!$A$1:$M$30</definedName>
    <definedName function="false" hidden="false" localSheetId="2" name="_xlnm.Print_Titles" vbProcedure="false">'Weekly Schedule'!$1:$6</definedName>
    <definedName function="false" hidden="false" name="ShiftList" vbProcedure="false">'Shift Codes'!$A$6:$A$15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<sst xmlns="http://schemas.openxmlformats.org/spreadsheetml/2006/main" count="118" uniqueCount="71">
  <si>
    <t xml:space="preserve">Weekly employee schedule</t>
  </si>
  <si>
    <t xml:space="preserve">Purpose</t>
  </si>
  <si>
    <t xml:space="preserve">Plan one shift per employee per day for a seven-day week. Includes 20 staff rows, a blank Weekly Schedule, and a fictional Example.</t>
  </si>
  <si>
    <t xml:space="preserve">1. Set shifts</t>
  </si>
  <si>
    <t xml:space="preserve">In Shift Codes, edit the blue start, end and unpaid-break cells for D, E, N and S1–S5. Keep code names unchanged. OFF and PTO count as zero planned work hours.</t>
  </si>
  <si>
    <t xml:space="preserve">2. Set the week</t>
  </si>
  <si>
    <t xml:space="preserve">Enter the week-start date in Weekly Schedule!B4. Any start day works. Headers update for seven consecutive dates.</t>
  </si>
  <si>
    <t xml:space="preserve">3. Add staff</t>
  </si>
  <si>
    <t xml:space="preserve">Enter names, roles and optional target hours in blue cells. Choose a shift code each day. Blank means unassigned, not confirmed off.</t>
  </si>
  <si>
    <t xml:space="preserve">4. Review</t>
  </si>
  <si>
    <t xml:space="preserve">Weekly totals exclude unpaid breaks. CHECK INPUT or red cells need attention. Compare hours with the target and review availability and coverage manually.</t>
  </si>
  <si>
    <t xml:space="preserve">5. Share</t>
  </si>
  <si>
    <t xml:space="preserve">Print Weekly Schedule in landscape. Send a PDF or controlled copy. Maintain one master and tell staff when the schedule changes.</t>
  </si>
  <si>
    <t xml:space="preserve">6. Reuse</t>
  </si>
  <si>
    <t xml:space="preserve">Save a copy for each week. Change the start date and shift inputs. Do not erase calculated cells. Keep a separate clean master.</t>
  </si>
  <si>
    <t xml:space="preserve">Limits</t>
  </si>
  <si>
    <t xml:space="preserve">One shift per day, fewer than 24 hours. No split shifts, availability rules, overtime/payroll, attendance, automatic swaps, role coverage or legal compliance checks. Overnight shifts belong to their start date. No DST/time-zone adjustment.</t>
  </si>
  <si>
    <t xml:space="preserve">Safety</t>
  </si>
  <si>
    <t xml:space="preserve">Fictional names only in Example. Store real staff schedules privately. Do not add pay, medical or other sensitive details to shared rosters.</t>
  </si>
  <si>
    <t xml:space="preserve">Editing</t>
  </si>
  <si>
    <t xml:space="preserve">Blue cells are inputs; green cells are calculated. Worksheets are protected without a password to reduce accidental edits. Unprotect only for deliberate structural changes. Pasted values can bypass validation; review warnings.</t>
  </si>
  <si>
    <t xml:space="preserve">Compatibility</t>
  </si>
  <si>
    <t xml:space="preserve">Macro-free XLSX. Formulas recalculated and checked in LibreOffice Calc. Microsoft Excel desktop and Google Sheets conversion are not separately tested. No Google Sheets copy is offered.</t>
  </si>
  <si>
    <t xml:space="preserve">Shift codes and planned hours</t>
  </si>
  <si>
    <t xml:space="preserve">Edit blue cells. Times must be valid Excel times. Breaks are unpaid minutes.</t>
  </si>
  <si>
    <t xml:space="preserve">Code</t>
  </si>
  <si>
    <t xml:space="preserve">Label</t>
  </si>
  <si>
    <t xml:space="preserve">Start</t>
  </si>
  <si>
    <t xml:space="preserve">End</t>
  </si>
  <si>
    <t xml:space="preserve">Break (min)</t>
  </si>
  <si>
    <t xml:space="preserve">Planned hours</t>
  </si>
  <si>
    <t xml:space="preserve">OFF</t>
  </si>
  <si>
    <t xml:space="preserve">Day off</t>
  </si>
  <si>
    <t xml:space="preserve">PTO</t>
  </si>
  <si>
    <t xml:space="preserve">Leave</t>
  </si>
  <si>
    <t xml:space="preserve">D</t>
  </si>
  <si>
    <t xml:space="preserve">Day</t>
  </si>
  <si>
    <t xml:space="preserve">E</t>
  </si>
  <si>
    <t xml:space="preserve">Evening</t>
  </si>
  <si>
    <t xml:space="preserve">N</t>
  </si>
  <si>
    <t xml:space="preserve">Overnight</t>
  </si>
  <si>
    <t xml:space="preserve">S1</t>
  </si>
  <si>
    <t xml:space="preserve">Short</t>
  </si>
  <si>
    <t xml:space="preserve">S2</t>
  </si>
  <si>
    <t xml:space="preserve">Custom 2</t>
  </si>
  <si>
    <t xml:space="preserve">S3</t>
  </si>
  <si>
    <t xml:space="preserve">Custom 3</t>
  </si>
  <si>
    <t xml:space="preserve">S4</t>
  </si>
  <si>
    <t xml:space="preserve">Custom 4</t>
  </si>
  <si>
    <t xml:space="preserve">S5</t>
  </si>
  <si>
    <t xml:space="preserve">Custom 5</t>
  </si>
  <si>
    <t xml:space="preserve">Week starts</t>
  </si>
  <si>
    <t xml:space="preserve">D / E / N / S1–S5 = shifts  |  OFF = off  |  PTO = leave  |  blank = unassigned</t>
  </si>
  <si>
    <t xml:space="preserve">Employee</t>
  </si>
  <si>
    <t xml:space="preserve">Role</t>
  </si>
  <si>
    <t xml:space="preserve">Target hours</t>
  </si>
  <si>
    <t xml:space="preserve">Weekly hours</t>
  </si>
  <si>
    <t xml:space="preserve">Vs target</t>
  </si>
  <si>
    <t xml:space="preserve">Input check</t>
  </si>
  <si>
    <t xml:space="preserve">Planned team hours</t>
  </si>
  <si>
    <t xml:space="preserve">Review staffing and availability manually. Planned hours are not payroll, overtime or attendance records.</t>
  </si>
  <si>
    <t xml:space="preserve">Weekly employee schedule | fictional example</t>
  </si>
  <si>
    <t xml:space="preserve">Alex Morgan</t>
  </si>
  <si>
    <t xml:space="preserve">Front desk</t>
  </si>
  <si>
    <t xml:space="preserve">Jamie Lee</t>
  </si>
  <si>
    <t xml:space="preserve">Support</t>
  </si>
  <si>
    <t xml:space="preserve">Casey Brown</t>
  </si>
  <si>
    <t xml:space="preserve">Night cover</t>
  </si>
  <si>
    <t xml:space="preserve">Taylor Davis</t>
  </si>
  <si>
    <t xml:space="preserve">Reception</t>
  </si>
  <si>
    <t xml:space="preserve">Riley Chen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</si>
</sst>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h:mm\ AM/PM"/>
    <numFmt numFmtId="166" formatCode="0.00"/>
    <numFmt numFmtId="167" formatCode="mmm\ d&quot;, &quot;yyyy"/>
    <numFmt numFmtId="168" formatCode="ddd\&#10;mmm\ d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Calibri"/>
      <family val="2"/>
      <charset val="1"/>
    </font>
    <font>
      <b val="true"/>
      <sz val="11"/>
      <color rgb="FFFFFFFF"/>
      <name val="Calibri"/>
      <family val="2"/>
      <charset val="1"/>
    </font>
    <font>
      <sz val="11"/>
      <color rgb="FF0F2747"/>
      <name val="Calibri"/>
      <family val="2"/>
      <charset val="1"/>
    </font>
    <font>
      <sz val="11"/>
      <color rgb="FF2563EB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0F2747"/>
        <bgColor rgb="FF333333"/>
      </patternFill>
    </fill>
    <fill>
      <patternFill patternType="solid">
        <fgColor rgb="FFEFF6FF"/>
        <bgColor rgb="FFF0FDF4"/>
      </patternFill>
    </fill>
    <fill>
      <patternFill patternType="solid">
        <fgColor rgb="FFF0FDF4"/>
        <bgColor rgb="FFEFF6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7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7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color rgb="FF991B1B"/>
      </font>
      <fill>
        <patternFill>
          <bgColor rgb="FFFEE2E2"/>
        </patternFill>
      </fill>
    </dxf>
    <dxf>
      <fill>
        <patternFill>
          <bgColor rgb="FFDBEAFE"/>
        </patternFill>
      </fill>
    </dxf>
    <dxf>
      <fill>
        <patternFill>
          <bgColor rgb="FFFEF3C7"/>
        </patternFill>
      </fill>
    </dxf>
    <dxf>
      <fill>
        <patternFill>
          <bgColor rgb="FFEDE9FE"/>
        </patternFill>
      </fill>
    </dxf>
    <dxf>
      <fill>
        <patternFill>
          <bgColor rgb="FFE5E7EB"/>
        </patternFill>
      </fill>
    </dxf>
    <dxf>
      <fill>
        <patternFill>
          <bgColor rgb="FFD1FAE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DE9FE"/>
      <rgbColor rgb="FF808080"/>
      <rgbColor rgb="FF9999FF"/>
      <rgbColor rgb="FF993366"/>
      <rgbColor rgb="FFFEF3C7"/>
      <rgbColor rgb="FFDBEAFE"/>
      <rgbColor rgb="FF660066"/>
      <rgbColor rgb="FFFF8080"/>
      <rgbColor rgb="FF0066CC"/>
      <rgbColor rgb="FFE5E7E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0FDF4"/>
      <rgbColor rgb="FFD1FAE5"/>
      <rgbColor rgb="FFEFF6FF"/>
      <rgbColor rgb="FF99CCFF"/>
      <rgbColor rgb="FFFF99CC"/>
      <rgbColor rgb="FFCC99FF"/>
      <rgbColor rgb="FFFEE2E2"/>
      <rgbColor rgb="FF2563EB"/>
      <rgbColor rgb="FF33CCCC"/>
      <rgbColor rgb="FF99CC00"/>
      <rgbColor rgb="FFFFCC00"/>
      <rgbColor rgb="FFFF9900"/>
      <rgbColor rgb="FFFF6600"/>
      <rgbColor rgb="FF666699"/>
      <rgbColor rgb="FF969696"/>
      <rgbColor rgb="FF0F2747"/>
      <rgbColor rgb="FF339966"/>
      <rgbColor rgb="FF003300"/>
      <rgbColor rgb="FF333300"/>
      <rgbColor rgb="FF991B1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.71"/>
    <col collapsed="false" customWidth="true" hidden="false" outlineLevel="0" max="2" min="2" style="0" width="28.71"/>
    <col collapsed="false" customWidth="true" hidden="false" outlineLevel="0" max="10" min="3" style="0" width="13.71"/>
  </cols>
  <sheetData>
    <row r="2" customFormat="false" ht="15" hidden="false" customHeight="false" outlineLevel="0" collapsed="false">
      <c r="B2" s="1" t="s">
        <v>0</v>
      </c>
      <c r="C2" s="1"/>
      <c r="D2" s="1"/>
      <c r="E2" s="1"/>
      <c r="F2" s="1"/>
      <c r="G2" s="1"/>
      <c r="H2" s="1"/>
      <c r="I2" s="1"/>
      <c r="J2" s="1"/>
    </row>
    <row r="3" customFormat="false" ht="15" hidden="false" customHeight="false" outlineLevel="0" collapsed="false">
      <c r="B3" s="1"/>
      <c r="C3" s="1"/>
      <c r="D3" s="1"/>
      <c r="E3" s="1"/>
      <c r="F3" s="1"/>
      <c r="G3" s="1"/>
      <c r="H3" s="1"/>
      <c r="I3" s="1"/>
      <c r="J3" s="1"/>
    </row>
    <row r="6" customFormat="false" ht="45" hidden="false" customHeight="true" outlineLevel="0" collapsed="false">
      <c r="B6" s="2" t="s">
        <v>1</v>
      </c>
      <c r="C6" s="3" t="s">
        <v>2</v>
      </c>
      <c r="D6" s="3"/>
      <c r="E6" s="3"/>
      <c r="F6" s="3"/>
      <c r="G6" s="3"/>
      <c r="H6" s="3"/>
      <c r="I6" s="3"/>
      <c r="J6" s="3"/>
    </row>
    <row r="7" customFormat="false" ht="45" hidden="false" customHeight="true" outlineLevel="0" collapsed="false">
      <c r="B7" s="2" t="s">
        <v>3</v>
      </c>
      <c r="C7" s="3" t="s">
        <v>4</v>
      </c>
      <c r="D7" s="3"/>
      <c r="E7" s="3"/>
      <c r="F7" s="3"/>
      <c r="G7" s="3"/>
      <c r="H7" s="3"/>
      <c r="I7" s="3"/>
      <c r="J7" s="3"/>
    </row>
    <row r="8" customFormat="false" ht="45" hidden="false" customHeight="true" outlineLevel="0" collapsed="false">
      <c r="B8" s="2" t="s">
        <v>5</v>
      </c>
      <c r="C8" s="3" t="s">
        <v>6</v>
      </c>
      <c r="D8" s="3"/>
      <c r="E8" s="3"/>
      <c r="F8" s="3"/>
      <c r="G8" s="3"/>
      <c r="H8" s="3"/>
      <c r="I8" s="3"/>
      <c r="J8" s="3"/>
    </row>
    <row r="9" customFormat="false" ht="45" hidden="false" customHeight="true" outlineLevel="0" collapsed="false">
      <c r="B9" s="2" t="s">
        <v>7</v>
      </c>
      <c r="C9" s="3" t="s">
        <v>8</v>
      </c>
      <c r="D9" s="3"/>
      <c r="E9" s="3"/>
      <c r="F9" s="3"/>
      <c r="G9" s="3"/>
      <c r="H9" s="3"/>
      <c r="I9" s="3"/>
      <c r="J9" s="3"/>
    </row>
    <row r="10" customFormat="false" ht="45" hidden="false" customHeight="true" outlineLevel="0" collapsed="false">
      <c r="B10" s="2" t="s">
        <v>9</v>
      </c>
      <c r="C10" s="3" t="s">
        <v>10</v>
      </c>
      <c r="D10" s="3"/>
      <c r="E10" s="3"/>
      <c r="F10" s="3"/>
      <c r="G10" s="3"/>
      <c r="H10" s="3"/>
      <c r="I10" s="3"/>
      <c r="J10" s="3"/>
    </row>
    <row r="11" customFormat="false" ht="45" hidden="false" customHeight="true" outlineLevel="0" collapsed="false">
      <c r="B11" s="2" t="s">
        <v>11</v>
      </c>
      <c r="C11" s="3" t="s">
        <v>12</v>
      </c>
      <c r="D11" s="3"/>
      <c r="E11" s="3"/>
      <c r="F11" s="3"/>
      <c r="G11" s="3"/>
      <c r="H11" s="3"/>
      <c r="I11" s="3"/>
      <c r="J11" s="3"/>
    </row>
    <row r="12" customFormat="false" ht="45" hidden="false" customHeight="true" outlineLevel="0" collapsed="false">
      <c r="B12" s="2" t="s">
        <v>13</v>
      </c>
      <c r="C12" s="3" t="s">
        <v>14</v>
      </c>
      <c r="D12" s="3"/>
      <c r="E12" s="3"/>
      <c r="F12" s="3"/>
      <c r="G12" s="3"/>
      <c r="H12" s="3"/>
      <c r="I12" s="3"/>
      <c r="J12" s="3"/>
    </row>
    <row r="13" customFormat="false" ht="57" hidden="false" customHeight="true" outlineLevel="0" collapsed="false">
      <c r="B13" s="2" t="s">
        <v>15</v>
      </c>
      <c r="C13" s="3" t="s">
        <v>16</v>
      </c>
      <c r="D13" s="3"/>
      <c r="E13" s="3"/>
      <c r="F13" s="3"/>
      <c r="G13" s="3"/>
      <c r="H13" s="3"/>
      <c r="I13" s="3"/>
      <c r="J13" s="3"/>
    </row>
    <row r="14" customFormat="false" ht="45" hidden="false" customHeight="true" outlineLevel="0" collapsed="false">
      <c r="B14" s="2" t="s">
        <v>17</v>
      </c>
      <c r="C14" s="3" t="s">
        <v>18</v>
      </c>
      <c r="D14" s="3"/>
      <c r="E14" s="3"/>
      <c r="F14" s="3"/>
      <c r="G14" s="3"/>
      <c r="H14" s="3"/>
      <c r="I14" s="3"/>
      <c r="J14" s="3"/>
    </row>
    <row r="15" customFormat="false" ht="57" hidden="false" customHeight="true" outlineLevel="0" collapsed="false">
      <c r="B15" s="2" t="s">
        <v>19</v>
      </c>
      <c r="C15" s="3" t="s">
        <v>20</v>
      </c>
      <c r="D15" s="3"/>
      <c r="E15" s="3"/>
      <c r="F15" s="3"/>
      <c r="G15" s="3"/>
      <c r="H15" s="3"/>
      <c r="I15" s="3"/>
      <c r="J15" s="3"/>
    </row>
    <row r="16" customFormat="false" ht="45" hidden="false" customHeight="true" outlineLevel="0" collapsed="false">
      <c r="B16" s="2" t="s">
        <v>21</v>
      </c>
      <c r="C16" s="3" t="s">
        <v>22</v>
      </c>
      <c r="D16" s="3"/>
      <c r="E16" s="3"/>
      <c r="F16" s="3"/>
      <c r="G16" s="3"/>
      <c r="H16" s="3"/>
      <c r="I16" s="3"/>
      <c r="J16" s="3"/>
    </row>
  </sheetData>
  <mergeCells count="12">
    <mergeCell ref="B2:J3"/>
    <mergeCell ref="C6:J6"/>
    <mergeCell ref="C7:J7"/>
    <mergeCell ref="C8:J8"/>
    <mergeCell ref="C9:J9"/>
    <mergeCell ref="C10:J10"/>
    <mergeCell ref="C11:J11"/>
    <mergeCell ref="C12:J12"/>
    <mergeCell ref="C13:J13"/>
    <mergeCell ref="C14:J14"/>
    <mergeCell ref="C15:J15"/>
    <mergeCell ref="C16:J1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71"/>
    <col collapsed="false" customWidth="true" hidden="false" outlineLevel="0" max="2" min="2" style="0" width="22.71"/>
    <col collapsed="false" customWidth="true" hidden="false" outlineLevel="0" max="4" min="3" style="0" width="17.71"/>
    <col collapsed="false" customWidth="true" hidden="false" outlineLevel="0" max="6" min="5" style="0" width="18.71"/>
  </cols>
  <sheetData>
    <row r="1" customFormat="false" ht="15" hidden="false" customHeight="false" outlineLevel="0" collapsed="false">
      <c r="A1" s="1" t="s">
        <v>23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1"/>
      <c r="B2" s="1"/>
      <c r="C2" s="1"/>
      <c r="D2" s="1"/>
      <c r="E2" s="1"/>
      <c r="F2" s="1"/>
    </row>
    <row r="3" customFormat="false" ht="15" hidden="false" customHeight="true" outlineLevel="0" collapsed="false">
      <c r="A3" s="3" t="s">
        <v>24</v>
      </c>
      <c r="B3" s="3"/>
      <c r="C3" s="3"/>
      <c r="D3" s="3"/>
      <c r="E3" s="3"/>
      <c r="F3" s="3"/>
    </row>
    <row r="5" customFormat="false" ht="15" hidden="false" customHeight="false" outlineLevel="0" collapsed="false">
      <c r="A5" s="2" t="s">
        <v>25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30</v>
      </c>
    </row>
    <row r="6" customFormat="false" ht="15" hidden="false" customHeight="false" outlineLevel="0" collapsed="false">
      <c r="A6" s="2" t="s">
        <v>31</v>
      </c>
      <c r="B6" s="4" t="s">
        <v>32</v>
      </c>
      <c r="C6" s="5"/>
      <c r="D6" s="5"/>
      <c r="E6" s="6" t="n">
        <v>0</v>
      </c>
      <c r="F6" s="7" t="n">
        <f aca="false">IF(OR(A6="OFF",A6="PTO"),0,IF(AND(C6="",D6=""),"SET TIMES",IF(OR(NOT(ISNUMBER(C6)),NOT(ISNUMBER(D6)),NOT(ISNUMBER(E6))),"CHECK TIME",IF(OR(C6&lt;0,C6&gt;=1,D6&lt;0,D6&gt;=1,C6=D6,E6&lt;0,E6&gt;=MOD(D6-C6,1)*1440),"CHECK TIME",ROUND(MOD(D6-C6,1)*24-E6/60,2)))))</f>
        <v>0</v>
      </c>
    </row>
    <row r="7" customFormat="false" ht="15" hidden="false" customHeight="false" outlineLevel="0" collapsed="false">
      <c r="A7" s="2" t="s">
        <v>33</v>
      </c>
      <c r="B7" s="4" t="s">
        <v>34</v>
      </c>
      <c r="C7" s="5"/>
      <c r="D7" s="5"/>
      <c r="E7" s="6" t="n">
        <v>0</v>
      </c>
      <c r="F7" s="7" t="n">
        <f aca="false">IF(OR(A7="OFF",A7="PTO"),0,IF(AND(C7="",D7=""),"SET TIMES",IF(OR(NOT(ISNUMBER(C7)),NOT(ISNUMBER(D7)),NOT(ISNUMBER(E7))),"CHECK TIME",IF(OR(C7&lt;0,C7&gt;=1,D7&lt;0,D7&gt;=1,C7=D7,E7&lt;0,E7&gt;=MOD(D7-C7,1)*1440),"CHECK TIME",ROUND(MOD(D7-C7,1)*24-E7/60,2)))))</f>
        <v>0</v>
      </c>
    </row>
    <row r="8" customFormat="false" ht="15" hidden="false" customHeight="false" outlineLevel="0" collapsed="false">
      <c r="A8" s="2" t="s">
        <v>35</v>
      </c>
      <c r="B8" s="4" t="s">
        <v>36</v>
      </c>
      <c r="C8" s="5" t="n">
        <v>0.375</v>
      </c>
      <c r="D8" s="5" t="n">
        <v>0.708333333333333</v>
      </c>
      <c r="E8" s="6" t="n">
        <v>30</v>
      </c>
      <c r="F8" s="7" t="n">
        <f aca="false">IF(OR(A8="OFF",A8="PTO"),0,IF(AND(C8="",D8=""),"SET TIMES",IF(OR(NOT(ISNUMBER(C8)),NOT(ISNUMBER(D8)),NOT(ISNUMBER(E8))),"CHECK TIME",IF(OR(C8&lt;0,C8&gt;=1,D8&lt;0,D8&gt;=1,C8=D8,E8&lt;0,E8&gt;=MOD(D8-C8,1)*1440),"CHECK TIME",ROUND(MOD(D8-C8,1)*24-E8/60,2)))))</f>
        <v>7.5</v>
      </c>
    </row>
    <row r="9" customFormat="false" ht="15" hidden="false" customHeight="false" outlineLevel="0" collapsed="false">
      <c r="A9" s="2" t="s">
        <v>37</v>
      </c>
      <c r="B9" s="4" t="s">
        <v>38</v>
      </c>
      <c r="C9" s="5" t="n">
        <v>0.541666666666667</v>
      </c>
      <c r="D9" s="5" t="n">
        <v>0.875</v>
      </c>
      <c r="E9" s="6" t="n">
        <v>30</v>
      </c>
      <c r="F9" s="7" t="n">
        <f aca="false">IF(OR(A9="OFF",A9="PTO"),0,IF(AND(C9="",D9=""),"SET TIMES",IF(OR(NOT(ISNUMBER(C9)),NOT(ISNUMBER(D9)),NOT(ISNUMBER(E9))),"CHECK TIME",IF(OR(C9&lt;0,C9&gt;=1,D9&lt;0,D9&gt;=1,C9=D9,E9&lt;0,E9&gt;=MOD(D9-C9,1)*1440),"CHECK TIME",ROUND(MOD(D9-C9,1)*24-E9/60,2)))))</f>
        <v>7.5</v>
      </c>
    </row>
    <row r="10" customFormat="false" ht="15" hidden="false" customHeight="false" outlineLevel="0" collapsed="false">
      <c r="A10" s="2" t="s">
        <v>39</v>
      </c>
      <c r="B10" s="4" t="s">
        <v>40</v>
      </c>
      <c r="C10" s="5" t="n">
        <v>0.916666666666667</v>
      </c>
      <c r="D10" s="5" t="n">
        <v>0.25</v>
      </c>
      <c r="E10" s="6" t="n">
        <v>30</v>
      </c>
      <c r="F10" s="7" t="n">
        <f aca="false">IF(OR(A10="OFF",A10="PTO"),0,IF(AND(C10="",D10=""),"SET TIMES",IF(OR(NOT(ISNUMBER(C10)),NOT(ISNUMBER(D10)),NOT(ISNUMBER(E10))),"CHECK TIME",IF(OR(C10&lt;0,C10&gt;=1,D10&lt;0,D10&gt;=1,C10=D10,E10&lt;0,E10&gt;=MOD(D10-C10,1)*1440),"CHECK TIME",ROUND(MOD(D10-C10,1)*24-E10/60,2)))))</f>
        <v>7.5</v>
      </c>
    </row>
    <row r="11" customFormat="false" ht="15" hidden="false" customHeight="false" outlineLevel="0" collapsed="false">
      <c r="A11" s="2" t="s">
        <v>41</v>
      </c>
      <c r="B11" s="4" t="s">
        <v>42</v>
      </c>
      <c r="C11" s="5" t="n">
        <v>0.375</v>
      </c>
      <c r="D11" s="5" t="n">
        <v>0.541666666666667</v>
      </c>
      <c r="E11" s="6" t="n">
        <v>0</v>
      </c>
      <c r="F11" s="7" t="n">
        <f aca="false">IF(OR(A11="OFF",A11="PTO"),0,IF(AND(C11="",D11=""),"SET TIMES",IF(OR(NOT(ISNUMBER(C11)),NOT(ISNUMBER(D11)),NOT(ISNUMBER(E11))),"CHECK TIME",IF(OR(C11&lt;0,C11&gt;=1,D11&lt;0,D11&gt;=1,C11=D11,E11&lt;0,E11&gt;=MOD(D11-C11,1)*1440),"CHECK TIME",ROUND(MOD(D11-C11,1)*24-E11/60,2)))))</f>
        <v>4</v>
      </c>
    </row>
    <row r="12" customFormat="false" ht="15" hidden="false" customHeight="false" outlineLevel="0" collapsed="false">
      <c r="A12" s="2" t="s">
        <v>43</v>
      </c>
      <c r="B12" s="4" t="s">
        <v>44</v>
      </c>
      <c r="C12" s="5"/>
      <c r="D12" s="5"/>
      <c r="E12" s="6" t="n">
        <v>0</v>
      </c>
      <c r="F12" s="7" t="str">
        <f aca="false">IF(OR(A12="OFF",A12="PTO"),0,IF(AND(C12="",D12=""),"SET TIMES",IF(OR(NOT(ISNUMBER(C12)),NOT(ISNUMBER(D12)),NOT(ISNUMBER(E12))),"CHECK TIME",IF(OR(C12&lt;0,C12&gt;=1,D12&lt;0,D12&gt;=1,C12=D12,E12&lt;0,E12&gt;=MOD(D12-C12,1)*1440),"CHECK TIME",ROUND(MOD(D12-C12,1)*24-E12/60,2)))))</f>
        <v>SET TIMES</v>
      </c>
    </row>
    <row r="13" customFormat="false" ht="15" hidden="false" customHeight="false" outlineLevel="0" collapsed="false">
      <c r="A13" s="2" t="s">
        <v>45</v>
      </c>
      <c r="B13" s="4" t="s">
        <v>46</v>
      </c>
      <c r="C13" s="5"/>
      <c r="D13" s="5"/>
      <c r="E13" s="6" t="n">
        <v>0</v>
      </c>
      <c r="F13" s="7" t="str">
        <f aca="false">IF(OR(A13="OFF",A13="PTO"),0,IF(AND(C13="",D13=""),"SET TIMES",IF(OR(NOT(ISNUMBER(C13)),NOT(ISNUMBER(D13)),NOT(ISNUMBER(E13))),"CHECK TIME",IF(OR(C13&lt;0,C13&gt;=1,D13&lt;0,D13&gt;=1,C13=D13,E13&lt;0,E13&gt;=MOD(D13-C13,1)*1440),"CHECK TIME",ROUND(MOD(D13-C13,1)*24-E13/60,2)))))</f>
        <v>SET TIMES</v>
      </c>
    </row>
    <row r="14" customFormat="false" ht="15" hidden="false" customHeight="false" outlineLevel="0" collapsed="false">
      <c r="A14" s="2" t="s">
        <v>47</v>
      </c>
      <c r="B14" s="4" t="s">
        <v>48</v>
      </c>
      <c r="C14" s="5"/>
      <c r="D14" s="5"/>
      <c r="E14" s="6" t="n">
        <v>0</v>
      </c>
      <c r="F14" s="7" t="str">
        <f aca="false">IF(OR(A14="OFF",A14="PTO"),0,IF(AND(C14="",D14=""),"SET TIMES",IF(OR(NOT(ISNUMBER(C14)),NOT(ISNUMBER(D14)),NOT(ISNUMBER(E14))),"CHECK TIME",IF(OR(C14&lt;0,C14&gt;=1,D14&lt;0,D14&gt;=1,C14=D14,E14&lt;0,E14&gt;=MOD(D14-C14,1)*1440),"CHECK TIME",ROUND(MOD(D14-C14,1)*24-E14/60,2)))))</f>
        <v>SET TIMES</v>
      </c>
    </row>
    <row r="15" customFormat="false" ht="15" hidden="false" customHeight="false" outlineLevel="0" collapsed="false">
      <c r="A15" s="2" t="s">
        <v>49</v>
      </c>
      <c r="B15" s="4" t="s">
        <v>50</v>
      </c>
      <c r="C15" s="5"/>
      <c r="D15" s="5"/>
      <c r="E15" s="6" t="n">
        <v>0</v>
      </c>
      <c r="F15" s="7" t="str">
        <f aca="false">IF(OR(A15="OFF",A15="PTO"),0,IF(AND(C15="",D15=""),"SET TIMES",IF(OR(NOT(ISNUMBER(C15)),NOT(ISNUMBER(D15)),NOT(ISNUMBER(E15))),"CHECK TIME",IF(OR(C15&lt;0,C15&gt;=1,D15&lt;0,D15&gt;=1,C15=D15,E15&lt;0,E15&gt;=MOD(D15-C15,1)*1440),"CHECK TIME",ROUND(MOD(D15-C15,1)*24-E15/60,2)))))</f>
        <v>SET TIMES</v>
      </c>
    </row>
  </sheetData>
  <sheetProtection sheet="true" objects="true" scenarios="true"/>
  <mergeCells count="2">
    <mergeCell ref="A1:F2"/>
    <mergeCell ref="A3:F3"/>
  </mergeCells>
  <conditionalFormatting sqref="F6:F15">
    <cfRule type="containsText" priority="2" operator="containsText" aboveAverage="0" equalAverage="0" bottom="0" percent="0" rank="0" text="CHECK" dxfId="0">
      <formula>NOT(ISERROR(SEARCH("CHECK",F6)))</formula>
    </cfRule>
  </conditionalFormatting>
  <dataValidations count="2">
    <dataValidation allowBlank="true" error="Enter a time such as 9:00 AM." errorStyle="stop" operator="between" showDropDown="false" showErrorMessage="true" showInputMessage="true" sqref="C6:D15" type="decimal">
      <formula1>0</formula1>
      <formula2>0.999999</formula2>
    </dataValidation>
    <dataValidation allowBlank="true" errorStyle="stop" operator="between" showDropDown="false" showErrorMessage="true" showInputMessage="true" sqref="E6:E15" type="decimal">
      <formula1>0</formula1>
      <formula2>1439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.71"/>
    <col collapsed="false" customWidth="true" hidden="false" outlineLevel="0" max="2" min="2" style="0" width="17.71"/>
    <col collapsed="false" customWidth="true" hidden="false" outlineLevel="0" max="3" min="3" style="0" width="11.71"/>
    <col collapsed="false" customWidth="true" hidden="false" outlineLevel="0" max="10" min="4" style="0" width="12.71"/>
    <col collapsed="false" customWidth="true" hidden="false" outlineLevel="0" max="13" min="11" style="0" width="14.71"/>
    <col collapsed="false" customWidth="true" hidden="true" outlineLevel="0" max="20" min="14" style="0" width="10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15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4" customFormat="false" ht="15" hidden="false" customHeight="true" outlineLevel="0" collapsed="false">
      <c r="A4" s="2" t="s">
        <v>51</v>
      </c>
      <c r="B4" s="8" t="n">
        <v>46300</v>
      </c>
      <c r="D4" s="3" t="s">
        <v>52</v>
      </c>
      <c r="E4" s="3"/>
      <c r="F4" s="3"/>
      <c r="G4" s="3"/>
      <c r="H4" s="3"/>
      <c r="I4" s="3"/>
      <c r="J4" s="3"/>
      <c r="K4" s="3"/>
      <c r="L4" s="3"/>
      <c r="M4" s="3"/>
    </row>
    <row r="6" customFormat="false" ht="33.75" hidden="false" customHeight="true" outlineLevel="0" collapsed="false">
      <c r="A6" s="2" t="s">
        <v>53</v>
      </c>
      <c r="B6" s="2" t="s">
        <v>54</v>
      </c>
      <c r="C6" s="2" t="s">
        <v>55</v>
      </c>
      <c r="D6" s="9" t="n">
        <f aca="false">$B$4+0</f>
        <v>46300</v>
      </c>
      <c r="E6" s="9" t="n">
        <f aca="false">$B$4+1</f>
        <v>46301</v>
      </c>
      <c r="F6" s="9" t="n">
        <f aca="false">$B$4+2</f>
        <v>46302</v>
      </c>
      <c r="G6" s="9" t="n">
        <f aca="false">$B$4+3</f>
        <v>46303</v>
      </c>
      <c r="H6" s="9" t="n">
        <f aca="false">$B$4+4</f>
        <v>46304</v>
      </c>
      <c r="I6" s="9" t="n">
        <f aca="false">$B$4+5</f>
        <v>46305</v>
      </c>
      <c r="J6" s="9" t="n">
        <f aca="false">$B$4+6</f>
        <v>46306</v>
      </c>
      <c r="K6" s="2" t="s">
        <v>56</v>
      </c>
      <c r="L6" s="2" t="s">
        <v>57</v>
      </c>
      <c r="M6" s="2" t="s">
        <v>58</v>
      </c>
    </row>
    <row r="7" customFormat="false" ht="24.75" hidden="false" customHeight="true" outlineLevel="0" collapsed="false">
      <c r="A7" s="4"/>
      <c r="B7" s="4"/>
      <c r="C7" s="6"/>
      <c r="D7" s="4"/>
      <c r="E7" s="4"/>
      <c r="F7" s="4"/>
      <c r="G7" s="4"/>
      <c r="H7" s="4"/>
      <c r="I7" s="4"/>
      <c r="J7" s="4"/>
      <c r="K7" s="7" t="str">
        <f aca="false">IF(A7="","",IF(COUNTIF(N7:T7,"CHECK*")&gt;0,"CHECK INPUT",SUM(N7:T7)))</f>
        <v/>
      </c>
      <c r="L7" s="7" t="str">
        <f aca="false">IF(OR(A7="",C7=""),"",IF(OR(NOT(ISNUMBER(C7)),C7&lt;0,C7&gt;168),"CHECK TARGET",IF(ISNUMBER(K7),K7-C7,"CHECK INPUT")))</f>
        <v/>
      </c>
      <c r="M7" s="7" t="str">
        <f aca="false">IF(AND(A7="",COUNTA(D7:J7)&gt;0),"ADD NAME",IF(COUNTIF(N7:T7,"CHECK*")&gt;0,"CHECK INPUT",IF(AND(C7&lt;&gt;"",OR(NOT(ISNUMBER(C7)),C7&lt;0,C7&gt;168)),"CHECK TARGET","")))</f>
        <v/>
      </c>
      <c r="N7" s="7" t="n">
        <f aca="false">IF(D7="",0,IFERROR(IF(ISNUMBER(VLOOKUP(D7,'Shift Codes'!$A$6:$F$15,6,FALSE())),VLOOKUP(D7,'Shift Codes'!$A$6:$F$15,6,FALSE()),"CHECK SHIFT"),"CHECK CODE"))</f>
        <v>0</v>
      </c>
      <c r="O7" s="7" t="n">
        <f aca="false">IF(E7="",0,IFERROR(IF(ISNUMBER(VLOOKUP(E7,'Shift Codes'!$A$6:$F$15,6,FALSE())),VLOOKUP(E7,'Shift Codes'!$A$6:$F$15,6,FALSE()),"CHECK SHIFT"),"CHECK CODE"))</f>
        <v>0</v>
      </c>
      <c r="P7" s="7" t="n">
        <f aca="false">IF(F7="",0,IFERROR(IF(ISNUMBER(VLOOKUP(F7,'Shift Codes'!$A$6:$F$15,6,FALSE())),VLOOKUP(F7,'Shift Codes'!$A$6:$F$15,6,FALSE()),"CHECK SHIFT"),"CHECK CODE"))</f>
        <v>0</v>
      </c>
      <c r="Q7" s="7" t="n">
        <f aca="false">IF(G7="",0,IFERROR(IF(ISNUMBER(VLOOKUP(G7,'Shift Codes'!$A$6:$F$15,6,FALSE())),VLOOKUP(G7,'Shift Codes'!$A$6:$F$15,6,FALSE()),"CHECK SHIFT"),"CHECK CODE"))</f>
        <v>0</v>
      </c>
      <c r="R7" s="7" t="n">
        <f aca="false">IF(H7="",0,IFERROR(IF(ISNUMBER(VLOOKUP(H7,'Shift Codes'!$A$6:$F$15,6,FALSE())),VLOOKUP(H7,'Shift Codes'!$A$6:$F$15,6,FALSE()),"CHECK SHIFT"),"CHECK CODE"))</f>
        <v>0</v>
      </c>
      <c r="S7" s="7" t="n">
        <f aca="false">IF(I7="",0,IFERROR(IF(ISNUMBER(VLOOKUP(I7,'Shift Codes'!$A$6:$F$15,6,FALSE())),VLOOKUP(I7,'Shift Codes'!$A$6:$F$15,6,FALSE()),"CHECK SHIFT"),"CHECK CODE"))</f>
        <v>0</v>
      </c>
      <c r="T7" s="7" t="n">
        <f aca="false">IF(J7="",0,IFERROR(IF(ISNUMBER(VLOOKUP(J7,'Shift Codes'!$A$6:$F$15,6,FALSE())),VLOOKUP(J7,'Shift Codes'!$A$6:$F$15,6,FALSE()),"CHECK SHIFT"),"CHECK CODE"))</f>
        <v>0</v>
      </c>
    </row>
    <row r="8" customFormat="false" ht="24.75" hidden="false" customHeight="true" outlineLevel="0" collapsed="false">
      <c r="A8" s="4"/>
      <c r="B8" s="4"/>
      <c r="C8" s="6"/>
      <c r="D8" s="4"/>
      <c r="E8" s="4"/>
      <c r="F8" s="4"/>
      <c r="G8" s="4"/>
      <c r="H8" s="4"/>
      <c r="I8" s="4"/>
      <c r="J8" s="4"/>
      <c r="K8" s="7" t="str">
        <f aca="false">IF(A8="","",IF(COUNTIF(N8:T8,"CHECK*")&gt;0,"CHECK INPUT",SUM(N8:T8)))</f>
        <v/>
      </c>
      <c r="L8" s="7" t="str">
        <f aca="false">IF(OR(A8="",C8=""),"",IF(OR(NOT(ISNUMBER(C8)),C8&lt;0,C8&gt;168),"CHECK TARGET",IF(ISNUMBER(K8),K8-C8,"CHECK INPUT")))</f>
        <v/>
      </c>
      <c r="M8" s="7" t="str">
        <f aca="false">IF(AND(A8="",COUNTA(D8:J8)&gt;0),"ADD NAME",IF(COUNTIF(N8:T8,"CHECK*")&gt;0,"CHECK INPUT",IF(AND(C8&lt;&gt;"",OR(NOT(ISNUMBER(C8)),C8&lt;0,C8&gt;168)),"CHECK TARGET","")))</f>
        <v/>
      </c>
      <c r="N8" s="7" t="n">
        <f aca="false">IF(D8="",0,IFERROR(IF(ISNUMBER(VLOOKUP(D8,'Shift Codes'!$A$6:$F$15,6,FALSE())),VLOOKUP(D8,'Shift Codes'!$A$6:$F$15,6,FALSE()),"CHECK SHIFT"),"CHECK CODE"))</f>
        <v>0</v>
      </c>
      <c r="O8" s="7" t="n">
        <f aca="false">IF(E8="",0,IFERROR(IF(ISNUMBER(VLOOKUP(E8,'Shift Codes'!$A$6:$F$15,6,FALSE())),VLOOKUP(E8,'Shift Codes'!$A$6:$F$15,6,FALSE()),"CHECK SHIFT"),"CHECK CODE"))</f>
        <v>0</v>
      </c>
      <c r="P8" s="7" t="n">
        <f aca="false">IF(F8="",0,IFERROR(IF(ISNUMBER(VLOOKUP(F8,'Shift Codes'!$A$6:$F$15,6,FALSE())),VLOOKUP(F8,'Shift Codes'!$A$6:$F$15,6,FALSE()),"CHECK SHIFT"),"CHECK CODE"))</f>
        <v>0</v>
      </c>
      <c r="Q8" s="7" t="n">
        <f aca="false">IF(G8="",0,IFERROR(IF(ISNUMBER(VLOOKUP(G8,'Shift Codes'!$A$6:$F$15,6,FALSE())),VLOOKUP(G8,'Shift Codes'!$A$6:$F$15,6,FALSE()),"CHECK SHIFT"),"CHECK CODE"))</f>
        <v>0</v>
      </c>
      <c r="R8" s="7" t="n">
        <f aca="false">IF(H8="",0,IFERROR(IF(ISNUMBER(VLOOKUP(H8,'Shift Codes'!$A$6:$F$15,6,FALSE())),VLOOKUP(H8,'Shift Codes'!$A$6:$F$15,6,FALSE()),"CHECK SHIFT"),"CHECK CODE"))</f>
        <v>0</v>
      </c>
      <c r="S8" s="7" t="n">
        <f aca="false">IF(I8="",0,IFERROR(IF(ISNUMBER(VLOOKUP(I8,'Shift Codes'!$A$6:$F$15,6,FALSE())),VLOOKUP(I8,'Shift Codes'!$A$6:$F$15,6,FALSE()),"CHECK SHIFT"),"CHECK CODE"))</f>
        <v>0</v>
      </c>
      <c r="T8" s="7" t="n">
        <f aca="false">IF(J8="",0,IFERROR(IF(ISNUMBER(VLOOKUP(J8,'Shift Codes'!$A$6:$F$15,6,FALSE())),VLOOKUP(J8,'Shift Codes'!$A$6:$F$15,6,FALSE()),"CHECK SHIFT"),"CHECK CODE"))</f>
        <v>0</v>
      </c>
    </row>
    <row r="9" customFormat="false" ht="24.75" hidden="false" customHeight="true" outlineLevel="0" collapsed="false">
      <c r="A9" s="4"/>
      <c r="B9" s="4"/>
      <c r="C9" s="6"/>
      <c r="D9" s="4"/>
      <c r="E9" s="4"/>
      <c r="F9" s="4"/>
      <c r="G9" s="4"/>
      <c r="H9" s="4"/>
      <c r="I9" s="4"/>
      <c r="J9" s="4"/>
      <c r="K9" s="7" t="str">
        <f aca="false">IF(A9="","",IF(COUNTIF(N9:T9,"CHECK*")&gt;0,"CHECK INPUT",SUM(N9:T9)))</f>
        <v/>
      </c>
      <c r="L9" s="7" t="str">
        <f aca="false">IF(OR(A9="",C9=""),"",IF(OR(NOT(ISNUMBER(C9)),C9&lt;0,C9&gt;168),"CHECK TARGET",IF(ISNUMBER(K9),K9-C9,"CHECK INPUT")))</f>
        <v/>
      </c>
      <c r="M9" s="7" t="str">
        <f aca="false">IF(AND(A9="",COUNTA(D9:J9)&gt;0),"ADD NAME",IF(COUNTIF(N9:T9,"CHECK*")&gt;0,"CHECK INPUT",IF(AND(C9&lt;&gt;"",OR(NOT(ISNUMBER(C9)),C9&lt;0,C9&gt;168)),"CHECK TARGET","")))</f>
        <v/>
      </c>
      <c r="N9" s="7" t="n">
        <f aca="false">IF(D9="",0,IFERROR(IF(ISNUMBER(VLOOKUP(D9,'Shift Codes'!$A$6:$F$15,6,FALSE())),VLOOKUP(D9,'Shift Codes'!$A$6:$F$15,6,FALSE()),"CHECK SHIFT"),"CHECK CODE"))</f>
        <v>0</v>
      </c>
      <c r="O9" s="7" t="n">
        <f aca="false">IF(E9="",0,IFERROR(IF(ISNUMBER(VLOOKUP(E9,'Shift Codes'!$A$6:$F$15,6,FALSE())),VLOOKUP(E9,'Shift Codes'!$A$6:$F$15,6,FALSE()),"CHECK SHIFT"),"CHECK CODE"))</f>
        <v>0</v>
      </c>
      <c r="P9" s="7" t="n">
        <f aca="false">IF(F9="",0,IFERROR(IF(ISNUMBER(VLOOKUP(F9,'Shift Codes'!$A$6:$F$15,6,FALSE())),VLOOKUP(F9,'Shift Codes'!$A$6:$F$15,6,FALSE()),"CHECK SHIFT"),"CHECK CODE"))</f>
        <v>0</v>
      </c>
      <c r="Q9" s="7" t="n">
        <f aca="false">IF(G9="",0,IFERROR(IF(ISNUMBER(VLOOKUP(G9,'Shift Codes'!$A$6:$F$15,6,FALSE())),VLOOKUP(G9,'Shift Codes'!$A$6:$F$15,6,FALSE()),"CHECK SHIFT"),"CHECK CODE"))</f>
        <v>0</v>
      </c>
      <c r="R9" s="7" t="n">
        <f aca="false">IF(H9="",0,IFERROR(IF(ISNUMBER(VLOOKUP(H9,'Shift Codes'!$A$6:$F$15,6,FALSE())),VLOOKUP(H9,'Shift Codes'!$A$6:$F$15,6,FALSE()),"CHECK SHIFT"),"CHECK CODE"))</f>
        <v>0</v>
      </c>
      <c r="S9" s="7" t="n">
        <f aca="false">IF(I9="",0,IFERROR(IF(ISNUMBER(VLOOKUP(I9,'Shift Codes'!$A$6:$F$15,6,FALSE())),VLOOKUP(I9,'Shift Codes'!$A$6:$F$15,6,FALSE()),"CHECK SHIFT"),"CHECK CODE"))</f>
        <v>0</v>
      </c>
      <c r="T9" s="7" t="n">
        <f aca="false">IF(J9="",0,IFERROR(IF(ISNUMBER(VLOOKUP(J9,'Shift Codes'!$A$6:$F$15,6,FALSE())),VLOOKUP(J9,'Shift Codes'!$A$6:$F$15,6,FALSE()),"CHECK SHIFT"),"CHECK CODE"))</f>
        <v>0</v>
      </c>
    </row>
    <row r="10" customFormat="false" ht="24.75" hidden="false" customHeight="true" outlineLevel="0" collapsed="false">
      <c r="A10" s="4"/>
      <c r="B10" s="4"/>
      <c r="C10" s="6"/>
      <c r="D10" s="4"/>
      <c r="E10" s="4"/>
      <c r="F10" s="4"/>
      <c r="G10" s="4"/>
      <c r="H10" s="4"/>
      <c r="I10" s="4"/>
      <c r="J10" s="4"/>
      <c r="K10" s="7" t="str">
        <f aca="false">IF(A10="","",IF(COUNTIF(N10:T10,"CHECK*")&gt;0,"CHECK INPUT",SUM(N10:T10)))</f>
        <v/>
      </c>
      <c r="L10" s="7" t="str">
        <f aca="false">IF(OR(A10="",C10=""),"",IF(OR(NOT(ISNUMBER(C10)),C10&lt;0,C10&gt;168),"CHECK TARGET",IF(ISNUMBER(K10),K10-C10,"CHECK INPUT")))</f>
        <v/>
      </c>
      <c r="M10" s="7" t="str">
        <f aca="false">IF(AND(A10="",COUNTA(D10:J10)&gt;0),"ADD NAME",IF(COUNTIF(N10:T10,"CHECK*")&gt;0,"CHECK INPUT",IF(AND(C10&lt;&gt;"",OR(NOT(ISNUMBER(C10)),C10&lt;0,C10&gt;168)),"CHECK TARGET","")))</f>
        <v/>
      </c>
      <c r="N10" s="7" t="n">
        <f aca="false">IF(D10="",0,IFERROR(IF(ISNUMBER(VLOOKUP(D10,'Shift Codes'!$A$6:$F$15,6,FALSE())),VLOOKUP(D10,'Shift Codes'!$A$6:$F$15,6,FALSE()),"CHECK SHIFT"),"CHECK CODE"))</f>
        <v>0</v>
      </c>
      <c r="O10" s="7" t="n">
        <f aca="false">IF(E10="",0,IFERROR(IF(ISNUMBER(VLOOKUP(E10,'Shift Codes'!$A$6:$F$15,6,FALSE())),VLOOKUP(E10,'Shift Codes'!$A$6:$F$15,6,FALSE()),"CHECK SHIFT"),"CHECK CODE"))</f>
        <v>0</v>
      </c>
      <c r="P10" s="7" t="n">
        <f aca="false">IF(F10="",0,IFERROR(IF(ISNUMBER(VLOOKUP(F10,'Shift Codes'!$A$6:$F$15,6,FALSE())),VLOOKUP(F10,'Shift Codes'!$A$6:$F$15,6,FALSE()),"CHECK SHIFT"),"CHECK CODE"))</f>
        <v>0</v>
      </c>
      <c r="Q10" s="7" t="n">
        <f aca="false">IF(G10="",0,IFERROR(IF(ISNUMBER(VLOOKUP(G10,'Shift Codes'!$A$6:$F$15,6,FALSE())),VLOOKUP(G10,'Shift Codes'!$A$6:$F$15,6,FALSE()),"CHECK SHIFT"),"CHECK CODE"))</f>
        <v>0</v>
      </c>
      <c r="R10" s="7" t="n">
        <f aca="false">IF(H10="",0,IFERROR(IF(ISNUMBER(VLOOKUP(H10,'Shift Codes'!$A$6:$F$15,6,FALSE())),VLOOKUP(H10,'Shift Codes'!$A$6:$F$15,6,FALSE()),"CHECK SHIFT"),"CHECK CODE"))</f>
        <v>0</v>
      </c>
      <c r="S10" s="7" t="n">
        <f aca="false">IF(I10="",0,IFERROR(IF(ISNUMBER(VLOOKUP(I10,'Shift Codes'!$A$6:$F$15,6,FALSE())),VLOOKUP(I10,'Shift Codes'!$A$6:$F$15,6,FALSE()),"CHECK SHIFT"),"CHECK CODE"))</f>
        <v>0</v>
      </c>
      <c r="T10" s="7" t="n">
        <f aca="false">IF(J10="",0,IFERROR(IF(ISNUMBER(VLOOKUP(J10,'Shift Codes'!$A$6:$F$15,6,FALSE())),VLOOKUP(J10,'Shift Codes'!$A$6:$F$15,6,FALSE()),"CHECK SHIFT"),"CHECK CODE"))</f>
        <v>0</v>
      </c>
    </row>
    <row r="11" customFormat="false" ht="24.75" hidden="false" customHeight="true" outlineLevel="0" collapsed="false">
      <c r="A11" s="4"/>
      <c r="B11" s="4"/>
      <c r="C11" s="6"/>
      <c r="D11" s="4"/>
      <c r="E11" s="4"/>
      <c r="F11" s="4"/>
      <c r="G11" s="4"/>
      <c r="H11" s="4"/>
      <c r="I11" s="4"/>
      <c r="J11" s="4"/>
      <c r="K11" s="7" t="str">
        <f aca="false">IF(A11="","",IF(COUNTIF(N11:T11,"CHECK*")&gt;0,"CHECK INPUT",SUM(N11:T11)))</f>
        <v/>
      </c>
      <c r="L11" s="7" t="str">
        <f aca="false">IF(OR(A11="",C11=""),"",IF(OR(NOT(ISNUMBER(C11)),C11&lt;0,C11&gt;168),"CHECK TARGET",IF(ISNUMBER(K11),K11-C11,"CHECK INPUT")))</f>
        <v/>
      </c>
      <c r="M11" s="7" t="str">
        <f aca="false">IF(AND(A11="",COUNTA(D11:J11)&gt;0),"ADD NAME",IF(COUNTIF(N11:T11,"CHECK*")&gt;0,"CHECK INPUT",IF(AND(C11&lt;&gt;"",OR(NOT(ISNUMBER(C11)),C11&lt;0,C11&gt;168)),"CHECK TARGET","")))</f>
        <v/>
      </c>
      <c r="N11" s="7" t="n">
        <f aca="false">IF(D11="",0,IFERROR(IF(ISNUMBER(VLOOKUP(D11,'Shift Codes'!$A$6:$F$15,6,FALSE())),VLOOKUP(D11,'Shift Codes'!$A$6:$F$15,6,FALSE()),"CHECK SHIFT"),"CHECK CODE"))</f>
        <v>0</v>
      </c>
      <c r="O11" s="7" t="n">
        <f aca="false">IF(E11="",0,IFERROR(IF(ISNUMBER(VLOOKUP(E11,'Shift Codes'!$A$6:$F$15,6,FALSE())),VLOOKUP(E11,'Shift Codes'!$A$6:$F$15,6,FALSE()),"CHECK SHIFT"),"CHECK CODE"))</f>
        <v>0</v>
      </c>
      <c r="P11" s="7" t="n">
        <f aca="false">IF(F11="",0,IFERROR(IF(ISNUMBER(VLOOKUP(F11,'Shift Codes'!$A$6:$F$15,6,FALSE())),VLOOKUP(F11,'Shift Codes'!$A$6:$F$15,6,FALSE()),"CHECK SHIFT"),"CHECK CODE"))</f>
        <v>0</v>
      </c>
      <c r="Q11" s="7" t="n">
        <f aca="false">IF(G11="",0,IFERROR(IF(ISNUMBER(VLOOKUP(G11,'Shift Codes'!$A$6:$F$15,6,FALSE())),VLOOKUP(G11,'Shift Codes'!$A$6:$F$15,6,FALSE()),"CHECK SHIFT"),"CHECK CODE"))</f>
        <v>0</v>
      </c>
      <c r="R11" s="7" t="n">
        <f aca="false">IF(H11="",0,IFERROR(IF(ISNUMBER(VLOOKUP(H11,'Shift Codes'!$A$6:$F$15,6,FALSE())),VLOOKUP(H11,'Shift Codes'!$A$6:$F$15,6,FALSE()),"CHECK SHIFT"),"CHECK CODE"))</f>
        <v>0</v>
      </c>
      <c r="S11" s="7" t="n">
        <f aca="false">IF(I11="",0,IFERROR(IF(ISNUMBER(VLOOKUP(I11,'Shift Codes'!$A$6:$F$15,6,FALSE())),VLOOKUP(I11,'Shift Codes'!$A$6:$F$15,6,FALSE()),"CHECK SHIFT"),"CHECK CODE"))</f>
        <v>0</v>
      </c>
      <c r="T11" s="7" t="n">
        <f aca="false">IF(J11="",0,IFERROR(IF(ISNUMBER(VLOOKUP(J11,'Shift Codes'!$A$6:$F$15,6,FALSE())),VLOOKUP(J11,'Shift Codes'!$A$6:$F$15,6,FALSE()),"CHECK SHIFT"),"CHECK CODE"))</f>
        <v>0</v>
      </c>
    </row>
    <row r="12" customFormat="false" ht="24.75" hidden="false" customHeight="true" outlineLevel="0" collapsed="false">
      <c r="A12" s="4"/>
      <c r="B12" s="4"/>
      <c r="C12" s="6"/>
      <c r="D12" s="4"/>
      <c r="E12" s="4"/>
      <c r="F12" s="4"/>
      <c r="G12" s="4"/>
      <c r="H12" s="4"/>
      <c r="I12" s="4"/>
      <c r="J12" s="4"/>
      <c r="K12" s="7" t="str">
        <f aca="false">IF(A12="","",IF(COUNTIF(N12:T12,"CHECK*")&gt;0,"CHECK INPUT",SUM(N12:T12)))</f>
        <v/>
      </c>
      <c r="L12" s="7" t="str">
        <f aca="false">IF(OR(A12="",C12=""),"",IF(OR(NOT(ISNUMBER(C12)),C12&lt;0,C12&gt;168),"CHECK TARGET",IF(ISNUMBER(K12),K12-C12,"CHECK INPUT")))</f>
        <v/>
      </c>
      <c r="M12" s="7" t="str">
        <f aca="false">IF(AND(A12="",COUNTA(D12:J12)&gt;0),"ADD NAME",IF(COUNTIF(N12:T12,"CHECK*")&gt;0,"CHECK INPUT",IF(AND(C12&lt;&gt;"",OR(NOT(ISNUMBER(C12)),C12&lt;0,C12&gt;168)),"CHECK TARGET","")))</f>
        <v/>
      </c>
      <c r="N12" s="7" t="n">
        <f aca="false">IF(D12="",0,IFERROR(IF(ISNUMBER(VLOOKUP(D12,'Shift Codes'!$A$6:$F$15,6,FALSE())),VLOOKUP(D12,'Shift Codes'!$A$6:$F$15,6,FALSE()),"CHECK SHIFT"),"CHECK CODE"))</f>
        <v>0</v>
      </c>
      <c r="O12" s="7" t="n">
        <f aca="false">IF(E12="",0,IFERROR(IF(ISNUMBER(VLOOKUP(E12,'Shift Codes'!$A$6:$F$15,6,FALSE())),VLOOKUP(E12,'Shift Codes'!$A$6:$F$15,6,FALSE()),"CHECK SHIFT"),"CHECK CODE"))</f>
        <v>0</v>
      </c>
      <c r="P12" s="7" t="n">
        <f aca="false">IF(F12="",0,IFERROR(IF(ISNUMBER(VLOOKUP(F12,'Shift Codes'!$A$6:$F$15,6,FALSE())),VLOOKUP(F12,'Shift Codes'!$A$6:$F$15,6,FALSE()),"CHECK SHIFT"),"CHECK CODE"))</f>
        <v>0</v>
      </c>
      <c r="Q12" s="7" t="n">
        <f aca="false">IF(G12="",0,IFERROR(IF(ISNUMBER(VLOOKUP(G12,'Shift Codes'!$A$6:$F$15,6,FALSE())),VLOOKUP(G12,'Shift Codes'!$A$6:$F$15,6,FALSE()),"CHECK SHIFT"),"CHECK CODE"))</f>
        <v>0</v>
      </c>
      <c r="R12" s="7" t="n">
        <f aca="false">IF(H12="",0,IFERROR(IF(ISNUMBER(VLOOKUP(H12,'Shift Codes'!$A$6:$F$15,6,FALSE())),VLOOKUP(H12,'Shift Codes'!$A$6:$F$15,6,FALSE()),"CHECK SHIFT"),"CHECK CODE"))</f>
        <v>0</v>
      </c>
      <c r="S12" s="7" t="n">
        <f aca="false">IF(I12="",0,IFERROR(IF(ISNUMBER(VLOOKUP(I12,'Shift Codes'!$A$6:$F$15,6,FALSE())),VLOOKUP(I12,'Shift Codes'!$A$6:$F$15,6,FALSE()),"CHECK SHIFT"),"CHECK CODE"))</f>
        <v>0</v>
      </c>
      <c r="T12" s="7" t="n">
        <f aca="false">IF(J12="",0,IFERROR(IF(ISNUMBER(VLOOKUP(J12,'Shift Codes'!$A$6:$F$15,6,FALSE())),VLOOKUP(J12,'Shift Codes'!$A$6:$F$15,6,FALSE()),"CHECK SHIFT"),"CHECK CODE"))</f>
        <v>0</v>
      </c>
    </row>
    <row r="13" customFormat="false" ht="24.75" hidden="false" customHeight="true" outlineLevel="0" collapsed="false">
      <c r="A13" s="4"/>
      <c r="B13" s="4"/>
      <c r="C13" s="6"/>
      <c r="D13" s="4"/>
      <c r="E13" s="4"/>
      <c r="F13" s="4"/>
      <c r="G13" s="4"/>
      <c r="H13" s="4"/>
      <c r="I13" s="4"/>
      <c r="J13" s="4"/>
      <c r="K13" s="7" t="str">
        <f aca="false">IF(A13="","",IF(COUNTIF(N13:T13,"CHECK*")&gt;0,"CHECK INPUT",SUM(N13:T13)))</f>
        <v/>
      </c>
      <c r="L13" s="7" t="str">
        <f aca="false">IF(OR(A13="",C13=""),"",IF(OR(NOT(ISNUMBER(C13)),C13&lt;0,C13&gt;168),"CHECK TARGET",IF(ISNUMBER(K13),K13-C13,"CHECK INPUT")))</f>
        <v/>
      </c>
      <c r="M13" s="7" t="str">
        <f aca="false">IF(AND(A13="",COUNTA(D13:J13)&gt;0),"ADD NAME",IF(COUNTIF(N13:T13,"CHECK*")&gt;0,"CHECK INPUT",IF(AND(C13&lt;&gt;"",OR(NOT(ISNUMBER(C13)),C13&lt;0,C13&gt;168)),"CHECK TARGET","")))</f>
        <v/>
      </c>
      <c r="N13" s="7" t="n">
        <f aca="false">IF(D13="",0,IFERROR(IF(ISNUMBER(VLOOKUP(D13,'Shift Codes'!$A$6:$F$15,6,FALSE())),VLOOKUP(D13,'Shift Codes'!$A$6:$F$15,6,FALSE()),"CHECK SHIFT"),"CHECK CODE"))</f>
        <v>0</v>
      </c>
      <c r="O13" s="7" t="n">
        <f aca="false">IF(E13="",0,IFERROR(IF(ISNUMBER(VLOOKUP(E13,'Shift Codes'!$A$6:$F$15,6,FALSE())),VLOOKUP(E13,'Shift Codes'!$A$6:$F$15,6,FALSE()),"CHECK SHIFT"),"CHECK CODE"))</f>
        <v>0</v>
      </c>
      <c r="P13" s="7" t="n">
        <f aca="false">IF(F13="",0,IFERROR(IF(ISNUMBER(VLOOKUP(F13,'Shift Codes'!$A$6:$F$15,6,FALSE())),VLOOKUP(F13,'Shift Codes'!$A$6:$F$15,6,FALSE()),"CHECK SHIFT"),"CHECK CODE"))</f>
        <v>0</v>
      </c>
      <c r="Q13" s="7" t="n">
        <f aca="false">IF(G13="",0,IFERROR(IF(ISNUMBER(VLOOKUP(G13,'Shift Codes'!$A$6:$F$15,6,FALSE())),VLOOKUP(G13,'Shift Codes'!$A$6:$F$15,6,FALSE()),"CHECK SHIFT"),"CHECK CODE"))</f>
        <v>0</v>
      </c>
      <c r="R13" s="7" t="n">
        <f aca="false">IF(H13="",0,IFERROR(IF(ISNUMBER(VLOOKUP(H13,'Shift Codes'!$A$6:$F$15,6,FALSE())),VLOOKUP(H13,'Shift Codes'!$A$6:$F$15,6,FALSE()),"CHECK SHIFT"),"CHECK CODE"))</f>
        <v>0</v>
      </c>
      <c r="S13" s="7" t="n">
        <f aca="false">IF(I13="",0,IFERROR(IF(ISNUMBER(VLOOKUP(I13,'Shift Codes'!$A$6:$F$15,6,FALSE())),VLOOKUP(I13,'Shift Codes'!$A$6:$F$15,6,FALSE()),"CHECK SHIFT"),"CHECK CODE"))</f>
        <v>0</v>
      </c>
      <c r="T13" s="7" t="n">
        <f aca="false">IF(J13="",0,IFERROR(IF(ISNUMBER(VLOOKUP(J13,'Shift Codes'!$A$6:$F$15,6,FALSE())),VLOOKUP(J13,'Shift Codes'!$A$6:$F$15,6,FALSE()),"CHECK SHIFT"),"CHECK CODE"))</f>
        <v>0</v>
      </c>
    </row>
    <row r="14" customFormat="false" ht="24.75" hidden="false" customHeight="true" outlineLevel="0" collapsed="false">
      <c r="A14" s="4"/>
      <c r="B14" s="4"/>
      <c r="C14" s="6"/>
      <c r="D14" s="4"/>
      <c r="E14" s="4"/>
      <c r="F14" s="4"/>
      <c r="G14" s="4"/>
      <c r="H14" s="4"/>
      <c r="I14" s="4"/>
      <c r="J14" s="4"/>
      <c r="K14" s="7" t="str">
        <f aca="false">IF(A14="","",IF(COUNTIF(N14:T14,"CHECK*")&gt;0,"CHECK INPUT",SUM(N14:T14)))</f>
        <v/>
      </c>
      <c r="L14" s="7" t="str">
        <f aca="false">IF(OR(A14="",C14=""),"",IF(OR(NOT(ISNUMBER(C14)),C14&lt;0,C14&gt;168),"CHECK TARGET",IF(ISNUMBER(K14),K14-C14,"CHECK INPUT")))</f>
        <v/>
      </c>
      <c r="M14" s="7" t="str">
        <f aca="false">IF(AND(A14="",COUNTA(D14:J14)&gt;0),"ADD NAME",IF(COUNTIF(N14:T14,"CHECK*")&gt;0,"CHECK INPUT",IF(AND(C14&lt;&gt;"",OR(NOT(ISNUMBER(C14)),C14&lt;0,C14&gt;168)),"CHECK TARGET","")))</f>
        <v/>
      </c>
      <c r="N14" s="7" t="n">
        <f aca="false">IF(D14="",0,IFERROR(IF(ISNUMBER(VLOOKUP(D14,'Shift Codes'!$A$6:$F$15,6,FALSE())),VLOOKUP(D14,'Shift Codes'!$A$6:$F$15,6,FALSE()),"CHECK SHIFT"),"CHECK CODE"))</f>
        <v>0</v>
      </c>
      <c r="O14" s="7" t="n">
        <f aca="false">IF(E14="",0,IFERROR(IF(ISNUMBER(VLOOKUP(E14,'Shift Codes'!$A$6:$F$15,6,FALSE())),VLOOKUP(E14,'Shift Codes'!$A$6:$F$15,6,FALSE()),"CHECK SHIFT"),"CHECK CODE"))</f>
        <v>0</v>
      </c>
      <c r="P14" s="7" t="n">
        <f aca="false">IF(F14="",0,IFERROR(IF(ISNUMBER(VLOOKUP(F14,'Shift Codes'!$A$6:$F$15,6,FALSE())),VLOOKUP(F14,'Shift Codes'!$A$6:$F$15,6,FALSE()),"CHECK SHIFT"),"CHECK CODE"))</f>
        <v>0</v>
      </c>
      <c r="Q14" s="7" t="n">
        <f aca="false">IF(G14="",0,IFERROR(IF(ISNUMBER(VLOOKUP(G14,'Shift Codes'!$A$6:$F$15,6,FALSE())),VLOOKUP(G14,'Shift Codes'!$A$6:$F$15,6,FALSE()),"CHECK SHIFT"),"CHECK CODE"))</f>
        <v>0</v>
      </c>
      <c r="R14" s="7" t="n">
        <f aca="false">IF(H14="",0,IFERROR(IF(ISNUMBER(VLOOKUP(H14,'Shift Codes'!$A$6:$F$15,6,FALSE())),VLOOKUP(H14,'Shift Codes'!$A$6:$F$15,6,FALSE()),"CHECK SHIFT"),"CHECK CODE"))</f>
        <v>0</v>
      </c>
      <c r="S14" s="7" t="n">
        <f aca="false">IF(I14="",0,IFERROR(IF(ISNUMBER(VLOOKUP(I14,'Shift Codes'!$A$6:$F$15,6,FALSE())),VLOOKUP(I14,'Shift Codes'!$A$6:$F$15,6,FALSE()),"CHECK SHIFT"),"CHECK CODE"))</f>
        <v>0</v>
      </c>
      <c r="T14" s="7" t="n">
        <f aca="false">IF(J14="",0,IFERROR(IF(ISNUMBER(VLOOKUP(J14,'Shift Codes'!$A$6:$F$15,6,FALSE())),VLOOKUP(J14,'Shift Codes'!$A$6:$F$15,6,FALSE()),"CHECK SHIFT"),"CHECK CODE"))</f>
        <v>0</v>
      </c>
    </row>
    <row r="15" customFormat="false" ht="24.75" hidden="false" customHeight="true" outlineLevel="0" collapsed="false">
      <c r="A15" s="4"/>
      <c r="B15" s="4"/>
      <c r="C15" s="6"/>
      <c r="D15" s="4"/>
      <c r="E15" s="4"/>
      <c r="F15" s="4"/>
      <c r="G15" s="4"/>
      <c r="H15" s="4"/>
      <c r="I15" s="4"/>
      <c r="J15" s="4"/>
      <c r="K15" s="7" t="str">
        <f aca="false">IF(A15="","",IF(COUNTIF(N15:T15,"CHECK*")&gt;0,"CHECK INPUT",SUM(N15:T15)))</f>
        <v/>
      </c>
      <c r="L15" s="7" t="str">
        <f aca="false">IF(OR(A15="",C15=""),"",IF(OR(NOT(ISNUMBER(C15)),C15&lt;0,C15&gt;168),"CHECK TARGET",IF(ISNUMBER(K15),K15-C15,"CHECK INPUT")))</f>
        <v/>
      </c>
      <c r="M15" s="7" t="str">
        <f aca="false">IF(AND(A15="",COUNTA(D15:J15)&gt;0),"ADD NAME",IF(COUNTIF(N15:T15,"CHECK*")&gt;0,"CHECK INPUT",IF(AND(C15&lt;&gt;"",OR(NOT(ISNUMBER(C15)),C15&lt;0,C15&gt;168)),"CHECK TARGET","")))</f>
        <v/>
      </c>
      <c r="N15" s="7" t="n">
        <f aca="false">IF(D15="",0,IFERROR(IF(ISNUMBER(VLOOKUP(D15,'Shift Codes'!$A$6:$F$15,6,FALSE())),VLOOKUP(D15,'Shift Codes'!$A$6:$F$15,6,FALSE()),"CHECK SHIFT"),"CHECK CODE"))</f>
        <v>0</v>
      </c>
      <c r="O15" s="7" t="n">
        <f aca="false">IF(E15="",0,IFERROR(IF(ISNUMBER(VLOOKUP(E15,'Shift Codes'!$A$6:$F$15,6,FALSE())),VLOOKUP(E15,'Shift Codes'!$A$6:$F$15,6,FALSE()),"CHECK SHIFT"),"CHECK CODE"))</f>
        <v>0</v>
      </c>
      <c r="P15" s="7" t="n">
        <f aca="false">IF(F15="",0,IFERROR(IF(ISNUMBER(VLOOKUP(F15,'Shift Codes'!$A$6:$F$15,6,FALSE())),VLOOKUP(F15,'Shift Codes'!$A$6:$F$15,6,FALSE()),"CHECK SHIFT"),"CHECK CODE"))</f>
        <v>0</v>
      </c>
      <c r="Q15" s="7" t="n">
        <f aca="false">IF(G15="",0,IFERROR(IF(ISNUMBER(VLOOKUP(G15,'Shift Codes'!$A$6:$F$15,6,FALSE())),VLOOKUP(G15,'Shift Codes'!$A$6:$F$15,6,FALSE()),"CHECK SHIFT"),"CHECK CODE"))</f>
        <v>0</v>
      </c>
      <c r="R15" s="7" t="n">
        <f aca="false">IF(H15="",0,IFERROR(IF(ISNUMBER(VLOOKUP(H15,'Shift Codes'!$A$6:$F$15,6,FALSE())),VLOOKUP(H15,'Shift Codes'!$A$6:$F$15,6,FALSE()),"CHECK SHIFT"),"CHECK CODE"))</f>
        <v>0</v>
      </c>
      <c r="S15" s="7" t="n">
        <f aca="false">IF(I15="",0,IFERROR(IF(ISNUMBER(VLOOKUP(I15,'Shift Codes'!$A$6:$F$15,6,FALSE())),VLOOKUP(I15,'Shift Codes'!$A$6:$F$15,6,FALSE()),"CHECK SHIFT"),"CHECK CODE"))</f>
        <v>0</v>
      </c>
      <c r="T15" s="7" t="n">
        <f aca="false">IF(J15="",0,IFERROR(IF(ISNUMBER(VLOOKUP(J15,'Shift Codes'!$A$6:$F$15,6,FALSE())),VLOOKUP(J15,'Shift Codes'!$A$6:$F$15,6,FALSE()),"CHECK SHIFT"),"CHECK CODE"))</f>
        <v>0</v>
      </c>
    </row>
    <row r="16" customFormat="false" ht="24.75" hidden="false" customHeight="true" outlineLevel="0" collapsed="false">
      <c r="A16" s="4"/>
      <c r="B16" s="4"/>
      <c r="C16" s="6"/>
      <c r="D16" s="4"/>
      <c r="E16" s="4"/>
      <c r="F16" s="4"/>
      <c r="G16" s="4"/>
      <c r="H16" s="4"/>
      <c r="I16" s="4"/>
      <c r="J16" s="4"/>
      <c r="K16" s="7" t="str">
        <f aca="false">IF(A16="","",IF(COUNTIF(N16:T16,"CHECK*")&gt;0,"CHECK INPUT",SUM(N16:T16)))</f>
        <v/>
      </c>
      <c r="L16" s="7" t="str">
        <f aca="false">IF(OR(A16="",C16=""),"",IF(OR(NOT(ISNUMBER(C16)),C16&lt;0,C16&gt;168),"CHECK TARGET",IF(ISNUMBER(K16),K16-C16,"CHECK INPUT")))</f>
        <v/>
      </c>
      <c r="M16" s="7" t="str">
        <f aca="false">IF(AND(A16="",COUNTA(D16:J16)&gt;0),"ADD NAME",IF(COUNTIF(N16:T16,"CHECK*")&gt;0,"CHECK INPUT",IF(AND(C16&lt;&gt;"",OR(NOT(ISNUMBER(C16)),C16&lt;0,C16&gt;168)),"CHECK TARGET","")))</f>
        <v/>
      </c>
      <c r="N16" s="7" t="n">
        <f aca="false">IF(D16="",0,IFERROR(IF(ISNUMBER(VLOOKUP(D16,'Shift Codes'!$A$6:$F$15,6,FALSE())),VLOOKUP(D16,'Shift Codes'!$A$6:$F$15,6,FALSE()),"CHECK SHIFT"),"CHECK CODE"))</f>
        <v>0</v>
      </c>
      <c r="O16" s="7" t="n">
        <f aca="false">IF(E16="",0,IFERROR(IF(ISNUMBER(VLOOKUP(E16,'Shift Codes'!$A$6:$F$15,6,FALSE())),VLOOKUP(E16,'Shift Codes'!$A$6:$F$15,6,FALSE()),"CHECK SHIFT"),"CHECK CODE"))</f>
        <v>0</v>
      </c>
      <c r="P16" s="7" t="n">
        <f aca="false">IF(F16="",0,IFERROR(IF(ISNUMBER(VLOOKUP(F16,'Shift Codes'!$A$6:$F$15,6,FALSE())),VLOOKUP(F16,'Shift Codes'!$A$6:$F$15,6,FALSE()),"CHECK SHIFT"),"CHECK CODE"))</f>
        <v>0</v>
      </c>
      <c r="Q16" s="7" t="n">
        <f aca="false">IF(G16="",0,IFERROR(IF(ISNUMBER(VLOOKUP(G16,'Shift Codes'!$A$6:$F$15,6,FALSE())),VLOOKUP(G16,'Shift Codes'!$A$6:$F$15,6,FALSE()),"CHECK SHIFT"),"CHECK CODE"))</f>
        <v>0</v>
      </c>
      <c r="R16" s="7" t="n">
        <f aca="false">IF(H16="",0,IFERROR(IF(ISNUMBER(VLOOKUP(H16,'Shift Codes'!$A$6:$F$15,6,FALSE())),VLOOKUP(H16,'Shift Codes'!$A$6:$F$15,6,FALSE()),"CHECK SHIFT"),"CHECK CODE"))</f>
        <v>0</v>
      </c>
      <c r="S16" s="7" t="n">
        <f aca="false">IF(I16="",0,IFERROR(IF(ISNUMBER(VLOOKUP(I16,'Shift Codes'!$A$6:$F$15,6,FALSE())),VLOOKUP(I16,'Shift Codes'!$A$6:$F$15,6,FALSE()),"CHECK SHIFT"),"CHECK CODE"))</f>
        <v>0</v>
      </c>
      <c r="T16" s="7" t="n">
        <f aca="false">IF(J16="",0,IFERROR(IF(ISNUMBER(VLOOKUP(J16,'Shift Codes'!$A$6:$F$15,6,FALSE())),VLOOKUP(J16,'Shift Codes'!$A$6:$F$15,6,FALSE()),"CHECK SHIFT"),"CHECK CODE"))</f>
        <v>0</v>
      </c>
    </row>
    <row r="17" customFormat="false" ht="24.75" hidden="false" customHeight="true" outlineLevel="0" collapsed="false">
      <c r="A17" s="4"/>
      <c r="B17" s="4"/>
      <c r="C17" s="6"/>
      <c r="D17" s="4"/>
      <c r="E17" s="4"/>
      <c r="F17" s="4"/>
      <c r="G17" s="4"/>
      <c r="H17" s="4"/>
      <c r="I17" s="4"/>
      <c r="J17" s="4"/>
      <c r="K17" s="7" t="str">
        <f aca="false">IF(A17="","",IF(COUNTIF(N17:T17,"CHECK*")&gt;0,"CHECK INPUT",SUM(N17:T17)))</f>
        <v/>
      </c>
      <c r="L17" s="7" t="str">
        <f aca="false">IF(OR(A17="",C17=""),"",IF(OR(NOT(ISNUMBER(C17)),C17&lt;0,C17&gt;168),"CHECK TARGET",IF(ISNUMBER(K17),K17-C17,"CHECK INPUT")))</f>
        <v/>
      </c>
      <c r="M17" s="7" t="str">
        <f aca="false">IF(AND(A17="",COUNTA(D17:J17)&gt;0),"ADD NAME",IF(COUNTIF(N17:T17,"CHECK*")&gt;0,"CHECK INPUT",IF(AND(C17&lt;&gt;"",OR(NOT(ISNUMBER(C17)),C17&lt;0,C17&gt;168)),"CHECK TARGET","")))</f>
        <v/>
      </c>
      <c r="N17" s="7" t="n">
        <f aca="false">IF(D17="",0,IFERROR(IF(ISNUMBER(VLOOKUP(D17,'Shift Codes'!$A$6:$F$15,6,FALSE())),VLOOKUP(D17,'Shift Codes'!$A$6:$F$15,6,FALSE()),"CHECK SHIFT"),"CHECK CODE"))</f>
        <v>0</v>
      </c>
      <c r="O17" s="7" t="n">
        <f aca="false">IF(E17="",0,IFERROR(IF(ISNUMBER(VLOOKUP(E17,'Shift Codes'!$A$6:$F$15,6,FALSE())),VLOOKUP(E17,'Shift Codes'!$A$6:$F$15,6,FALSE()),"CHECK SHIFT"),"CHECK CODE"))</f>
        <v>0</v>
      </c>
      <c r="P17" s="7" t="n">
        <f aca="false">IF(F17="",0,IFERROR(IF(ISNUMBER(VLOOKUP(F17,'Shift Codes'!$A$6:$F$15,6,FALSE())),VLOOKUP(F17,'Shift Codes'!$A$6:$F$15,6,FALSE()),"CHECK SHIFT"),"CHECK CODE"))</f>
        <v>0</v>
      </c>
      <c r="Q17" s="7" t="n">
        <f aca="false">IF(G17="",0,IFERROR(IF(ISNUMBER(VLOOKUP(G17,'Shift Codes'!$A$6:$F$15,6,FALSE())),VLOOKUP(G17,'Shift Codes'!$A$6:$F$15,6,FALSE()),"CHECK SHIFT"),"CHECK CODE"))</f>
        <v>0</v>
      </c>
      <c r="R17" s="7" t="n">
        <f aca="false">IF(H17="",0,IFERROR(IF(ISNUMBER(VLOOKUP(H17,'Shift Codes'!$A$6:$F$15,6,FALSE())),VLOOKUP(H17,'Shift Codes'!$A$6:$F$15,6,FALSE()),"CHECK SHIFT"),"CHECK CODE"))</f>
        <v>0</v>
      </c>
      <c r="S17" s="7" t="n">
        <f aca="false">IF(I17="",0,IFERROR(IF(ISNUMBER(VLOOKUP(I17,'Shift Codes'!$A$6:$F$15,6,FALSE())),VLOOKUP(I17,'Shift Codes'!$A$6:$F$15,6,FALSE()),"CHECK SHIFT"),"CHECK CODE"))</f>
        <v>0</v>
      </c>
      <c r="T17" s="7" t="n">
        <f aca="false">IF(J17="",0,IFERROR(IF(ISNUMBER(VLOOKUP(J17,'Shift Codes'!$A$6:$F$15,6,FALSE())),VLOOKUP(J17,'Shift Codes'!$A$6:$F$15,6,FALSE()),"CHECK SHIFT"),"CHECK CODE"))</f>
        <v>0</v>
      </c>
    </row>
    <row r="18" customFormat="false" ht="24.75" hidden="false" customHeight="true" outlineLevel="0" collapsed="false">
      <c r="A18" s="4"/>
      <c r="B18" s="4"/>
      <c r="C18" s="6"/>
      <c r="D18" s="4"/>
      <c r="E18" s="4"/>
      <c r="F18" s="4"/>
      <c r="G18" s="4"/>
      <c r="H18" s="4"/>
      <c r="I18" s="4"/>
      <c r="J18" s="4"/>
      <c r="K18" s="7" t="str">
        <f aca="false">IF(A18="","",IF(COUNTIF(N18:T18,"CHECK*")&gt;0,"CHECK INPUT",SUM(N18:T18)))</f>
        <v/>
      </c>
      <c r="L18" s="7" t="str">
        <f aca="false">IF(OR(A18="",C18=""),"",IF(OR(NOT(ISNUMBER(C18)),C18&lt;0,C18&gt;168),"CHECK TARGET",IF(ISNUMBER(K18),K18-C18,"CHECK INPUT")))</f>
        <v/>
      </c>
      <c r="M18" s="7" t="str">
        <f aca="false">IF(AND(A18="",COUNTA(D18:J18)&gt;0),"ADD NAME",IF(COUNTIF(N18:T18,"CHECK*")&gt;0,"CHECK INPUT",IF(AND(C18&lt;&gt;"",OR(NOT(ISNUMBER(C18)),C18&lt;0,C18&gt;168)),"CHECK TARGET","")))</f>
        <v/>
      </c>
      <c r="N18" s="7" t="n">
        <f aca="false">IF(D18="",0,IFERROR(IF(ISNUMBER(VLOOKUP(D18,'Shift Codes'!$A$6:$F$15,6,FALSE())),VLOOKUP(D18,'Shift Codes'!$A$6:$F$15,6,FALSE()),"CHECK SHIFT"),"CHECK CODE"))</f>
        <v>0</v>
      </c>
      <c r="O18" s="7" t="n">
        <f aca="false">IF(E18="",0,IFERROR(IF(ISNUMBER(VLOOKUP(E18,'Shift Codes'!$A$6:$F$15,6,FALSE())),VLOOKUP(E18,'Shift Codes'!$A$6:$F$15,6,FALSE()),"CHECK SHIFT"),"CHECK CODE"))</f>
        <v>0</v>
      </c>
      <c r="P18" s="7" t="n">
        <f aca="false">IF(F18="",0,IFERROR(IF(ISNUMBER(VLOOKUP(F18,'Shift Codes'!$A$6:$F$15,6,FALSE())),VLOOKUP(F18,'Shift Codes'!$A$6:$F$15,6,FALSE()),"CHECK SHIFT"),"CHECK CODE"))</f>
        <v>0</v>
      </c>
      <c r="Q18" s="7" t="n">
        <f aca="false">IF(G18="",0,IFERROR(IF(ISNUMBER(VLOOKUP(G18,'Shift Codes'!$A$6:$F$15,6,FALSE())),VLOOKUP(G18,'Shift Codes'!$A$6:$F$15,6,FALSE()),"CHECK SHIFT"),"CHECK CODE"))</f>
        <v>0</v>
      </c>
      <c r="R18" s="7" t="n">
        <f aca="false">IF(H18="",0,IFERROR(IF(ISNUMBER(VLOOKUP(H18,'Shift Codes'!$A$6:$F$15,6,FALSE())),VLOOKUP(H18,'Shift Codes'!$A$6:$F$15,6,FALSE()),"CHECK SHIFT"),"CHECK CODE"))</f>
        <v>0</v>
      </c>
      <c r="S18" s="7" t="n">
        <f aca="false">IF(I18="",0,IFERROR(IF(ISNUMBER(VLOOKUP(I18,'Shift Codes'!$A$6:$F$15,6,FALSE())),VLOOKUP(I18,'Shift Codes'!$A$6:$F$15,6,FALSE()),"CHECK SHIFT"),"CHECK CODE"))</f>
        <v>0</v>
      </c>
      <c r="T18" s="7" t="n">
        <f aca="false">IF(J18="",0,IFERROR(IF(ISNUMBER(VLOOKUP(J18,'Shift Codes'!$A$6:$F$15,6,FALSE())),VLOOKUP(J18,'Shift Codes'!$A$6:$F$15,6,FALSE()),"CHECK SHIFT"),"CHECK CODE"))</f>
        <v>0</v>
      </c>
    </row>
    <row r="19" customFormat="false" ht="24.75" hidden="false" customHeight="true" outlineLevel="0" collapsed="false">
      <c r="A19" s="4"/>
      <c r="B19" s="4"/>
      <c r="C19" s="6"/>
      <c r="D19" s="4"/>
      <c r="E19" s="4"/>
      <c r="F19" s="4"/>
      <c r="G19" s="4"/>
      <c r="H19" s="4"/>
      <c r="I19" s="4"/>
      <c r="J19" s="4"/>
      <c r="K19" s="7" t="str">
        <f aca="false">IF(A19="","",IF(COUNTIF(N19:T19,"CHECK*")&gt;0,"CHECK INPUT",SUM(N19:T19)))</f>
        <v/>
      </c>
      <c r="L19" s="7" t="str">
        <f aca="false">IF(OR(A19="",C19=""),"",IF(OR(NOT(ISNUMBER(C19)),C19&lt;0,C19&gt;168),"CHECK TARGET",IF(ISNUMBER(K19),K19-C19,"CHECK INPUT")))</f>
        <v/>
      </c>
      <c r="M19" s="7" t="str">
        <f aca="false">IF(AND(A19="",COUNTA(D19:J19)&gt;0),"ADD NAME",IF(COUNTIF(N19:T19,"CHECK*")&gt;0,"CHECK INPUT",IF(AND(C19&lt;&gt;"",OR(NOT(ISNUMBER(C19)),C19&lt;0,C19&gt;168)),"CHECK TARGET","")))</f>
        <v/>
      </c>
      <c r="N19" s="7" t="n">
        <f aca="false">IF(D19="",0,IFERROR(IF(ISNUMBER(VLOOKUP(D19,'Shift Codes'!$A$6:$F$15,6,FALSE())),VLOOKUP(D19,'Shift Codes'!$A$6:$F$15,6,FALSE()),"CHECK SHIFT"),"CHECK CODE"))</f>
        <v>0</v>
      </c>
      <c r="O19" s="7" t="n">
        <f aca="false">IF(E19="",0,IFERROR(IF(ISNUMBER(VLOOKUP(E19,'Shift Codes'!$A$6:$F$15,6,FALSE())),VLOOKUP(E19,'Shift Codes'!$A$6:$F$15,6,FALSE()),"CHECK SHIFT"),"CHECK CODE"))</f>
        <v>0</v>
      </c>
      <c r="P19" s="7" t="n">
        <f aca="false">IF(F19="",0,IFERROR(IF(ISNUMBER(VLOOKUP(F19,'Shift Codes'!$A$6:$F$15,6,FALSE())),VLOOKUP(F19,'Shift Codes'!$A$6:$F$15,6,FALSE()),"CHECK SHIFT"),"CHECK CODE"))</f>
        <v>0</v>
      </c>
      <c r="Q19" s="7" t="n">
        <f aca="false">IF(G19="",0,IFERROR(IF(ISNUMBER(VLOOKUP(G19,'Shift Codes'!$A$6:$F$15,6,FALSE())),VLOOKUP(G19,'Shift Codes'!$A$6:$F$15,6,FALSE()),"CHECK SHIFT"),"CHECK CODE"))</f>
        <v>0</v>
      </c>
      <c r="R19" s="7" t="n">
        <f aca="false">IF(H19="",0,IFERROR(IF(ISNUMBER(VLOOKUP(H19,'Shift Codes'!$A$6:$F$15,6,FALSE())),VLOOKUP(H19,'Shift Codes'!$A$6:$F$15,6,FALSE()),"CHECK SHIFT"),"CHECK CODE"))</f>
        <v>0</v>
      </c>
      <c r="S19" s="7" t="n">
        <f aca="false">IF(I19="",0,IFERROR(IF(ISNUMBER(VLOOKUP(I19,'Shift Codes'!$A$6:$F$15,6,FALSE())),VLOOKUP(I19,'Shift Codes'!$A$6:$F$15,6,FALSE()),"CHECK SHIFT"),"CHECK CODE"))</f>
        <v>0</v>
      </c>
      <c r="T19" s="7" t="n">
        <f aca="false">IF(J19="",0,IFERROR(IF(ISNUMBER(VLOOKUP(J19,'Shift Codes'!$A$6:$F$15,6,FALSE())),VLOOKUP(J19,'Shift Codes'!$A$6:$F$15,6,FALSE()),"CHECK SHIFT"),"CHECK CODE"))</f>
        <v>0</v>
      </c>
    </row>
    <row r="20" customFormat="false" ht="24.75" hidden="false" customHeight="true" outlineLevel="0" collapsed="false">
      <c r="A20" s="4"/>
      <c r="B20" s="4"/>
      <c r="C20" s="6"/>
      <c r="D20" s="4"/>
      <c r="E20" s="4"/>
      <c r="F20" s="4"/>
      <c r="G20" s="4"/>
      <c r="H20" s="4"/>
      <c r="I20" s="4"/>
      <c r="J20" s="4"/>
      <c r="K20" s="7" t="str">
        <f aca="false">IF(A20="","",IF(COUNTIF(N20:T20,"CHECK*")&gt;0,"CHECK INPUT",SUM(N20:T20)))</f>
        <v/>
      </c>
      <c r="L20" s="7" t="str">
        <f aca="false">IF(OR(A20="",C20=""),"",IF(OR(NOT(ISNUMBER(C20)),C20&lt;0,C20&gt;168),"CHECK TARGET",IF(ISNUMBER(K20),K20-C20,"CHECK INPUT")))</f>
        <v/>
      </c>
      <c r="M20" s="7" t="str">
        <f aca="false">IF(AND(A20="",COUNTA(D20:J20)&gt;0),"ADD NAME",IF(COUNTIF(N20:T20,"CHECK*")&gt;0,"CHECK INPUT",IF(AND(C20&lt;&gt;"",OR(NOT(ISNUMBER(C20)),C20&lt;0,C20&gt;168)),"CHECK TARGET","")))</f>
        <v/>
      </c>
      <c r="N20" s="7" t="n">
        <f aca="false">IF(D20="",0,IFERROR(IF(ISNUMBER(VLOOKUP(D20,'Shift Codes'!$A$6:$F$15,6,FALSE())),VLOOKUP(D20,'Shift Codes'!$A$6:$F$15,6,FALSE()),"CHECK SHIFT"),"CHECK CODE"))</f>
        <v>0</v>
      </c>
      <c r="O20" s="7" t="n">
        <f aca="false">IF(E20="",0,IFERROR(IF(ISNUMBER(VLOOKUP(E20,'Shift Codes'!$A$6:$F$15,6,FALSE())),VLOOKUP(E20,'Shift Codes'!$A$6:$F$15,6,FALSE()),"CHECK SHIFT"),"CHECK CODE"))</f>
        <v>0</v>
      </c>
      <c r="P20" s="7" t="n">
        <f aca="false">IF(F20="",0,IFERROR(IF(ISNUMBER(VLOOKUP(F20,'Shift Codes'!$A$6:$F$15,6,FALSE())),VLOOKUP(F20,'Shift Codes'!$A$6:$F$15,6,FALSE()),"CHECK SHIFT"),"CHECK CODE"))</f>
        <v>0</v>
      </c>
      <c r="Q20" s="7" t="n">
        <f aca="false">IF(G20="",0,IFERROR(IF(ISNUMBER(VLOOKUP(G20,'Shift Codes'!$A$6:$F$15,6,FALSE())),VLOOKUP(G20,'Shift Codes'!$A$6:$F$15,6,FALSE()),"CHECK SHIFT"),"CHECK CODE"))</f>
        <v>0</v>
      </c>
      <c r="R20" s="7" t="n">
        <f aca="false">IF(H20="",0,IFERROR(IF(ISNUMBER(VLOOKUP(H20,'Shift Codes'!$A$6:$F$15,6,FALSE())),VLOOKUP(H20,'Shift Codes'!$A$6:$F$15,6,FALSE()),"CHECK SHIFT"),"CHECK CODE"))</f>
        <v>0</v>
      </c>
      <c r="S20" s="7" t="n">
        <f aca="false">IF(I20="",0,IFERROR(IF(ISNUMBER(VLOOKUP(I20,'Shift Codes'!$A$6:$F$15,6,FALSE())),VLOOKUP(I20,'Shift Codes'!$A$6:$F$15,6,FALSE()),"CHECK SHIFT"),"CHECK CODE"))</f>
        <v>0</v>
      </c>
      <c r="T20" s="7" t="n">
        <f aca="false">IF(J20="",0,IFERROR(IF(ISNUMBER(VLOOKUP(J20,'Shift Codes'!$A$6:$F$15,6,FALSE())),VLOOKUP(J20,'Shift Codes'!$A$6:$F$15,6,FALSE()),"CHECK SHIFT"),"CHECK CODE"))</f>
        <v>0</v>
      </c>
    </row>
    <row r="21" customFormat="false" ht="24.75" hidden="false" customHeight="true" outlineLevel="0" collapsed="false">
      <c r="A21" s="4"/>
      <c r="B21" s="4"/>
      <c r="C21" s="6"/>
      <c r="D21" s="4"/>
      <c r="E21" s="4"/>
      <c r="F21" s="4"/>
      <c r="G21" s="4"/>
      <c r="H21" s="4"/>
      <c r="I21" s="4"/>
      <c r="J21" s="4"/>
      <c r="K21" s="7" t="str">
        <f aca="false">IF(A21="","",IF(COUNTIF(N21:T21,"CHECK*")&gt;0,"CHECK INPUT",SUM(N21:T21)))</f>
        <v/>
      </c>
      <c r="L21" s="7" t="str">
        <f aca="false">IF(OR(A21="",C21=""),"",IF(OR(NOT(ISNUMBER(C21)),C21&lt;0,C21&gt;168),"CHECK TARGET",IF(ISNUMBER(K21),K21-C21,"CHECK INPUT")))</f>
        <v/>
      </c>
      <c r="M21" s="7" t="str">
        <f aca="false">IF(AND(A21="",COUNTA(D21:J21)&gt;0),"ADD NAME",IF(COUNTIF(N21:T21,"CHECK*")&gt;0,"CHECK INPUT",IF(AND(C21&lt;&gt;"",OR(NOT(ISNUMBER(C21)),C21&lt;0,C21&gt;168)),"CHECK TARGET","")))</f>
        <v/>
      </c>
      <c r="N21" s="7" t="n">
        <f aca="false">IF(D21="",0,IFERROR(IF(ISNUMBER(VLOOKUP(D21,'Shift Codes'!$A$6:$F$15,6,FALSE())),VLOOKUP(D21,'Shift Codes'!$A$6:$F$15,6,FALSE()),"CHECK SHIFT"),"CHECK CODE"))</f>
        <v>0</v>
      </c>
      <c r="O21" s="7" t="n">
        <f aca="false">IF(E21="",0,IFERROR(IF(ISNUMBER(VLOOKUP(E21,'Shift Codes'!$A$6:$F$15,6,FALSE())),VLOOKUP(E21,'Shift Codes'!$A$6:$F$15,6,FALSE()),"CHECK SHIFT"),"CHECK CODE"))</f>
        <v>0</v>
      </c>
      <c r="P21" s="7" t="n">
        <f aca="false">IF(F21="",0,IFERROR(IF(ISNUMBER(VLOOKUP(F21,'Shift Codes'!$A$6:$F$15,6,FALSE())),VLOOKUP(F21,'Shift Codes'!$A$6:$F$15,6,FALSE()),"CHECK SHIFT"),"CHECK CODE"))</f>
        <v>0</v>
      </c>
      <c r="Q21" s="7" t="n">
        <f aca="false">IF(G21="",0,IFERROR(IF(ISNUMBER(VLOOKUP(G21,'Shift Codes'!$A$6:$F$15,6,FALSE())),VLOOKUP(G21,'Shift Codes'!$A$6:$F$15,6,FALSE()),"CHECK SHIFT"),"CHECK CODE"))</f>
        <v>0</v>
      </c>
      <c r="R21" s="7" t="n">
        <f aca="false">IF(H21="",0,IFERROR(IF(ISNUMBER(VLOOKUP(H21,'Shift Codes'!$A$6:$F$15,6,FALSE())),VLOOKUP(H21,'Shift Codes'!$A$6:$F$15,6,FALSE()),"CHECK SHIFT"),"CHECK CODE"))</f>
        <v>0</v>
      </c>
      <c r="S21" s="7" t="n">
        <f aca="false">IF(I21="",0,IFERROR(IF(ISNUMBER(VLOOKUP(I21,'Shift Codes'!$A$6:$F$15,6,FALSE())),VLOOKUP(I21,'Shift Codes'!$A$6:$F$15,6,FALSE()),"CHECK SHIFT"),"CHECK CODE"))</f>
        <v>0</v>
      </c>
      <c r="T21" s="7" t="n">
        <f aca="false">IF(J21="",0,IFERROR(IF(ISNUMBER(VLOOKUP(J21,'Shift Codes'!$A$6:$F$15,6,FALSE())),VLOOKUP(J21,'Shift Codes'!$A$6:$F$15,6,FALSE()),"CHECK SHIFT"),"CHECK CODE"))</f>
        <v>0</v>
      </c>
    </row>
    <row r="22" customFormat="false" ht="24.75" hidden="false" customHeight="true" outlineLevel="0" collapsed="false">
      <c r="A22" s="4"/>
      <c r="B22" s="4"/>
      <c r="C22" s="6"/>
      <c r="D22" s="4"/>
      <c r="E22" s="4"/>
      <c r="F22" s="4"/>
      <c r="G22" s="4"/>
      <c r="H22" s="4"/>
      <c r="I22" s="4"/>
      <c r="J22" s="4"/>
      <c r="K22" s="7" t="str">
        <f aca="false">IF(A22="","",IF(COUNTIF(N22:T22,"CHECK*")&gt;0,"CHECK INPUT",SUM(N22:T22)))</f>
        <v/>
      </c>
      <c r="L22" s="7" t="str">
        <f aca="false">IF(OR(A22="",C22=""),"",IF(OR(NOT(ISNUMBER(C22)),C22&lt;0,C22&gt;168),"CHECK TARGET",IF(ISNUMBER(K22),K22-C22,"CHECK INPUT")))</f>
        <v/>
      </c>
      <c r="M22" s="7" t="str">
        <f aca="false">IF(AND(A22="",COUNTA(D22:J22)&gt;0),"ADD NAME",IF(COUNTIF(N22:T22,"CHECK*")&gt;0,"CHECK INPUT",IF(AND(C22&lt;&gt;"",OR(NOT(ISNUMBER(C22)),C22&lt;0,C22&gt;168)),"CHECK TARGET","")))</f>
        <v/>
      </c>
      <c r="N22" s="7" t="n">
        <f aca="false">IF(D22="",0,IFERROR(IF(ISNUMBER(VLOOKUP(D22,'Shift Codes'!$A$6:$F$15,6,FALSE())),VLOOKUP(D22,'Shift Codes'!$A$6:$F$15,6,FALSE()),"CHECK SHIFT"),"CHECK CODE"))</f>
        <v>0</v>
      </c>
      <c r="O22" s="7" t="n">
        <f aca="false">IF(E22="",0,IFERROR(IF(ISNUMBER(VLOOKUP(E22,'Shift Codes'!$A$6:$F$15,6,FALSE())),VLOOKUP(E22,'Shift Codes'!$A$6:$F$15,6,FALSE()),"CHECK SHIFT"),"CHECK CODE"))</f>
        <v>0</v>
      </c>
      <c r="P22" s="7" t="n">
        <f aca="false">IF(F22="",0,IFERROR(IF(ISNUMBER(VLOOKUP(F22,'Shift Codes'!$A$6:$F$15,6,FALSE())),VLOOKUP(F22,'Shift Codes'!$A$6:$F$15,6,FALSE()),"CHECK SHIFT"),"CHECK CODE"))</f>
        <v>0</v>
      </c>
      <c r="Q22" s="7" t="n">
        <f aca="false">IF(G22="",0,IFERROR(IF(ISNUMBER(VLOOKUP(G22,'Shift Codes'!$A$6:$F$15,6,FALSE())),VLOOKUP(G22,'Shift Codes'!$A$6:$F$15,6,FALSE()),"CHECK SHIFT"),"CHECK CODE"))</f>
        <v>0</v>
      </c>
      <c r="R22" s="7" t="n">
        <f aca="false">IF(H22="",0,IFERROR(IF(ISNUMBER(VLOOKUP(H22,'Shift Codes'!$A$6:$F$15,6,FALSE())),VLOOKUP(H22,'Shift Codes'!$A$6:$F$15,6,FALSE()),"CHECK SHIFT"),"CHECK CODE"))</f>
        <v>0</v>
      </c>
      <c r="S22" s="7" t="n">
        <f aca="false">IF(I22="",0,IFERROR(IF(ISNUMBER(VLOOKUP(I22,'Shift Codes'!$A$6:$F$15,6,FALSE())),VLOOKUP(I22,'Shift Codes'!$A$6:$F$15,6,FALSE()),"CHECK SHIFT"),"CHECK CODE"))</f>
        <v>0</v>
      </c>
      <c r="T22" s="7" t="n">
        <f aca="false">IF(J22="",0,IFERROR(IF(ISNUMBER(VLOOKUP(J22,'Shift Codes'!$A$6:$F$15,6,FALSE())),VLOOKUP(J22,'Shift Codes'!$A$6:$F$15,6,FALSE()),"CHECK SHIFT"),"CHECK CODE"))</f>
        <v>0</v>
      </c>
    </row>
    <row r="23" customFormat="false" ht="24.75" hidden="false" customHeight="true" outlineLevel="0" collapsed="false">
      <c r="A23" s="4"/>
      <c r="B23" s="4"/>
      <c r="C23" s="6"/>
      <c r="D23" s="4"/>
      <c r="E23" s="4"/>
      <c r="F23" s="4"/>
      <c r="G23" s="4"/>
      <c r="H23" s="4"/>
      <c r="I23" s="4"/>
      <c r="J23" s="4"/>
      <c r="K23" s="7" t="str">
        <f aca="false">IF(A23="","",IF(COUNTIF(N23:T23,"CHECK*")&gt;0,"CHECK INPUT",SUM(N23:T23)))</f>
        <v/>
      </c>
      <c r="L23" s="7" t="str">
        <f aca="false">IF(OR(A23="",C23=""),"",IF(OR(NOT(ISNUMBER(C23)),C23&lt;0,C23&gt;168),"CHECK TARGET",IF(ISNUMBER(K23),K23-C23,"CHECK INPUT")))</f>
        <v/>
      </c>
      <c r="M23" s="7" t="str">
        <f aca="false">IF(AND(A23="",COUNTA(D23:J23)&gt;0),"ADD NAME",IF(COUNTIF(N23:T23,"CHECK*")&gt;0,"CHECK INPUT",IF(AND(C23&lt;&gt;"",OR(NOT(ISNUMBER(C23)),C23&lt;0,C23&gt;168)),"CHECK TARGET","")))</f>
        <v/>
      </c>
      <c r="N23" s="7" t="n">
        <f aca="false">IF(D23="",0,IFERROR(IF(ISNUMBER(VLOOKUP(D23,'Shift Codes'!$A$6:$F$15,6,FALSE())),VLOOKUP(D23,'Shift Codes'!$A$6:$F$15,6,FALSE()),"CHECK SHIFT"),"CHECK CODE"))</f>
        <v>0</v>
      </c>
      <c r="O23" s="7" t="n">
        <f aca="false">IF(E23="",0,IFERROR(IF(ISNUMBER(VLOOKUP(E23,'Shift Codes'!$A$6:$F$15,6,FALSE())),VLOOKUP(E23,'Shift Codes'!$A$6:$F$15,6,FALSE()),"CHECK SHIFT"),"CHECK CODE"))</f>
        <v>0</v>
      </c>
      <c r="P23" s="7" t="n">
        <f aca="false">IF(F23="",0,IFERROR(IF(ISNUMBER(VLOOKUP(F23,'Shift Codes'!$A$6:$F$15,6,FALSE())),VLOOKUP(F23,'Shift Codes'!$A$6:$F$15,6,FALSE()),"CHECK SHIFT"),"CHECK CODE"))</f>
        <v>0</v>
      </c>
      <c r="Q23" s="7" t="n">
        <f aca="false">IF(G23="",0,IFERROR(IF(ISNUMBER(VLOOKUP(G23,'Shift Codes'!$A$6:$F$15,6,FALSE())),VLOOKUP(G23,'Shift Codes'!$A$6:$F$15,6,FALSE()),"CHECK SHIFT"),"CHECK CODE"))</f>
        <v>0</v>
      </c>
      <c r="R23" s="7" t="n">
        <f aca="false">IF(H23="",0,IFERROR(IF(ISNUMBER(VLOOKUP(H23,'Shift Codes'!$A$6:$F$15,6,FALSE())),VLOOKUP(H23,'Shift Codes'!$A$6:$F$15,6,FALSE()),"CHECK SHIFT"),"CHECK CODE"))</f>
        <v>0</v>
      </c>
      <c r="S23" s="7" t="n">
        <f aca="false">IF(I23="",0,IFERROR(IF(ISNUMBER(VLOOKUP(I23,'Shift Codes'!$A$6:$F$15,6,FALSE())),VLOOKUP(I23,'Shift Codes'!$A$6:$F$15,6,FALSE()),"CHECK SHIFT"),"CHECK CODE"))</f>
        <v>0</v>
      </c>
      <c r="T23" s="7" t="n">
        <f aca="false">IF(J23="",0,IFERROR(IF(ISNUMBER(VLOOKUP(J23,'Shift Codes'!$A$6:$F$15,6,FALSE())),VLOOKUP(J23,'Shift Codes'!$A$6:$F$15,6,FALSE()),"CHECK SHIFT"),"CHECK CODE"))</f>
        <v>0</v>
      </c>
    </row>
    <row r="24" customFormat="false" ht="24.75" hidden="false" customHeight="true" outlineLevel="0" collapsed="false">
      <c r="A24" s="4"/>
      <c r="B24" s="4"/>
      <c r="C24" s="6"/>
      <c r="D24" s="4"/>
      <c r="E24" s="4"/>
      <c r="F24" s="4"/>
      <c r="G24" s="4"/>
      <c r="H24" s="4"/>
      <c r="I24" s="4"/>
      <c r="J24" s="4"/>
      <c r="K24" s="7" t="str">
        <f aca="false">IF(A24="","",IF(COUNTIF(N24:T24,"CHECK*")&gt;0,"CHECK INPUT",SUM(N24:T24)))</f>
        <v/>
      </c>
      <c r="L24" s="7" t="str">
        <f aca="false">IF(OR(A24="",C24=""),"",IF(OR(NOT(ISNUMBER(C24)),C24&lt;0,C24&gt;168),"CHECK TARGET",IF(ISNUMBER(K24),K24-C24,"CHECK INPUT")))</f>
        <v/>
      </c>
      <c r="M24" s="7" t="str">
        <f aca="false">IF(AND(A24="",COUNTA(D24:J24)&gt;0),"ADD NAME",IF(COUNTIF(N24:T24,"CHECK*")&gt;0,"CHECK INPUT",IF(AND(C24&lt;&gt;"",OR(NOT(ISNUMBER(C24)),C24&lt;0,C24&gt;168)),"CHECK TARGET","")))</f>
        <v/>
      </c>
      <c r="N24" s="7" t="n">
        <f aca="false">IF(D24="",0,IFERROR(IF(ISNUMBER(VLOOKUP(D24,'Shift Codes'!$A$6:$F$15,6,FALSE())),VLOOKUP(D24,'Shift Codes'!$A$6:$F$15,6,FALSE()),"CHECK SHIFT"),"CHECK CODE"))</f>
        <v>0</v>
      </c>
      <c r="O24" s="7" t="n">
        <f aca="false">IF(E24="",0,IFERROR(IF(ISNUMBER(VLOOKUP(E24,'Shift Codes'!$A$6:$F$15,6,FALSE())),VLOOKUP(E24,'Shift Codes'!$A$6:$F$15,6,FALSE()),"CHECK SHIFT"),"CHECK CODE"))</f>
        <v>0</v>
      </c>
      <c r="P24" s="7" t="n">
        <f aca="false">IF(F24="",0,IFERROR(IF(ISNUMBER(VLOOKUP(F24,'Shift Codes'!$A$6:$F$15,6,FALSE())),VLOOKUP(F24,'Shift Codes'!$A$6:$F$15,6,FALSE()),"CHECK SHIFT"),"CHECK CODE"))</f>
        <v>0</v>
      </c>
      <c r="Q24" s="7" t="n">
        <f aca="false">IF(G24="",0,IFERROR(IF(ISNUMBER(VLOOKUP(G24,'Shift Codes'!$A$6:$F$15,6,FALSE())),VLOOKUP(G24,'Shift Codes'!$A$6:$F$15,6,FALSE()),"CHECK SHIFT"),"CHECK CODE"))</f>
        <v>0</v>
      </c>
      <c r="R24" s="7" t="n">
        <f aca="false">IF(H24="",0,IFERROR(IF(ISNUMBER(VLOOKUP(H24,'Shift Codes'!$A$6:$F$15,6,FALSE())),VLOOKUP(H24,'Shift Codes'!$A$6:$F$15,6,FALSE()),"CHECK SHIFT"),"CHECK CODE"))</f>
        <v>0</v>
      </c>
      <c r="S24" s="7" t="n">
        <f aca="false">IF(I24="",0,IFERROR(IF(ISNUMBER(VLOOKUP(I24,'Shift Codes'!$A$6:$F$15,6,FALSE())),VLOOKUP(I24,'Shift Codes'!$A$6:$F$15,6,FALSE()),"CHECK SHIFT"),"CHECK CODE"))</f>
        <v>0</v>
      </c>
      <c r="T24" s="7" t="n">
        <f aca="false">IF(J24="",0,IFERROR(IF(ISNUMBER(VLOOKUP(J24,'Shift Codes'!$A$6:$F$15,6,FALSE())),VLOOKUP(J24,'Shift Codes'!$A$6:$F$15,6,FALSE()),"CHECK SHIFT"),"CHECK CODE"))</f>
        <v>0</v>
      </c>
    </row>
    <row r="25" customFormat="false" ht="24.75" hidden="false" customHeight="true" outlineLevel="0" collapsed="false">
      <c r="A25" s="4"/>
      <c r="B25" s="4"/>
      <c r="C25" s="6"/>
      <c r="D25" s="4"/>
      <c r="E25" s="4"/>
      <c r="F25" s="4"/>
      <c r="G25" s="4"/>
      <c r="H25" s="4"/>
      <c r="I25" s="4"/>
      <c r="J25" s="4"/>
      <c r="K25" s="7" t="str">
        <f aca="false">IF(A25="","",IF(COUNTIF(N25:T25,"CHECK*")&gt;0,"CHECK INPUT",SUM(N25:T25)))</f>
        <v/>
      </c>
      <c r="L25" s="7" t="str">
        <f aca="false">IF(OR(A25="",C25=""),"",IF(OR(NOT(ISNUMBER(C25)),C25&lt;0,C25&gt;168),"CHECK TARGET",IF(ISNUMBER(K25),K25-C25,"CHECK INPUT")))</f>
        <v/>
      </c>
      <c r="M25" s="7" t="str">
        <f aca="false">IF(AND(A25="",COUNTA(D25:J25)&gt;0),"ADD NAME",IF(COUNTIF(N25:T25,"CHECK*")&gt;0,"CHECK INPUT",IF(AND(C25&lt;&gt;"",OR(NOT(ISNUMBER(C25)),C25&lt;0,C25&gt;168)),"CHECK TARGET","")))</f>
        <v/>
      </c>
      <c r="N25" s="7" t="n">
        <f aca="false">IF(D25="",0,IFERROR(IF(ISNUMBER(VLOOKUP(D25,'Shift Codes'!$A$6:$F$15,6,FALSE())),VLOOKUP(D25,'Shift Codes'!$A$6:$F$15,6,FALSE()),"CHECK SHIFT"),"CHECK CODE"))</f>
        <v>0</v>
      </c>
      <c r="O25" s="7" t="n">
        <f aca="false">IF(E25="",0,IFERROR(IF(ISNUMBER(VLOOKUP(E25,'Shift Codes'!$A$6:$F$15,6,FALSE())),VLOOKUP(E25,'Shift Codes'!$A$6:$F$15,6,FALSE()),"CHECK SHIFT"),"CHECK CODE"))</f>
        <v>0</v>
      </c>
      <c r="P25" s="7" t="n">
        <f aca="false">IF(F25="",0,IFERROR(IF(ISNUMBER(VLOOKUP(F25,'Shift Codes'!$A$6:$F$15,6,FALSE())),VLOOKUP(F25,'Shift Codes'!$A$6:$F$15,6,FALSE()),"CHECK SHIFT"),"CHECK CODE"))</f>
        <v>0</v>
      </c>
      <c r="Q25" s="7" t="n">
        <f aca="false">IF(G25="",0,IFERROR(IF(ISNUMBER(VLOOKUP(G25,'Shift Codes'!$A$6:$F$15,6,FALSE())),VLOOKUP(G25,'Shift Codes'!$A$6:$F$15,6,FALSE()),"CHECK SHIFT"),"CHECK CODE"))</f>
        <v>0</v>
      </c>
      <c r="R25" s="7" t="n">
        <f aca="false">IF(H25="",0,IFERROR(IF(ISNUMBER(VLOOKUP(H25,'Shift Codes'!$A$6:$F$15,6,FALSE())),VLOOKUP(H25,'Shift Codes'!$A$6:$F$15,6,FALSE()),"CHECK SHIFT"),"CHECK CODE"))</f>
        <v>0</v>
      </c>
      <c r="S25" s="7" t="n">
        <f aca="false">IF(I25="",0,IFERROR(IF(ISNUMBER(VLOOKUP(I25,'Shift Codes'!$A$6:$F$15,6,FALSE())),VLOOKUP(I25,'Shift Codes'!$A$6:$F$15,6,FALSE()),"CHECK SHIFT"),"CHECK CODE"))</f>
        <v>0</v>
      </c>
      <c r="T25" s="7" t="n">
        <f aca="false">IF(J25="",0,IFERROR(IF(ISNUMBER(VLOOKUP(J25,'Shift Codes'!$A$6:$F$15,6,FALSE())),VLOOKUP(J25,'Shift Codes'!$A$6:$F$15,6,FALSE()),"CHECK SHIFT"),"CHECK CODE"))</f>
        <v>0</v>
      </c>
    </row>
    <row r="26" customFormat="false" ht="24.75" hidden="false" customHeight="true" outlineLevel="0" collapsed="false">
      <c r="A26" s="4"/>
      <c r="B26" s="4"/>
      <c r="C26" s="6"/>
      <c r="D26" s="4"/>
      <c r="E26" s="4"/>
      <c r="F26" s="4"/>
      <c r="G26" s="4"/>
      <c r="H26" s="4"/>
      <c r="I26" s="4"/>
      <c r="J26" s="4"/>
      <c r="K26" s="7" t="str">
        <f aca="false">IF(A26="","",IF(COUNTIF(N26:T26,"CHECK*")&gt;0,"CHECK INPUT",SUM(N26:T26)))</f>
        <v/>
      </c>
      <c r="L26" s="7" t="str">
        <f aca="false">IF(OR(A26="",C26=""),"",IF(OR(NOT(ISNUMBER(C26)),C26&lt;0,C26&gt;168),"CHECK TARGET",IF(ISNUMBER(K26),K26-C26,"CHECK INPUT")))</f>
        <v/>
      </c>
      <c r="M26" s="7" t="str">
        <f aca="false">IF(AND(A26="",COUNTA(D26:J26)&gt;0),"ADD NAME",IF(COUNTIF(N26:T26,"CHECK*")&gt;0,"CHECK INPUT",IF(AND(C26&lt;&gt;"",OR(NOT(ISNUMBER(C26)),C26&lt;0,C26&gt;168)),"CHECK TARGET","")))</f>
        <v/>
      </c>
      <c r="N26" s="7" t="n">
        <f aca="false">IF(D26="",0,IFERROR(IF(ISNUMBER(VLOOKUP(D26,'Shift Codes'!$A$6:$F$15,6,FALSE())),VLOOKUP(D26,'Shift Codes'!$A$6:$F$15,6,FALSE()),"CHECK SHIFT"),"CHECK CODE"))</f>
        <v>0</v>
      </c>
      <c r="O26" s="7" t="n">
        <f aca="false">IF(E26="",0,IFERROR(IF(ISNUMBER(VLOOKUP(E26,'Shift Codes'!$A$6:$F$15,6,FALSE())),VLOOKUP(E26,'Shift Codes'!$A$6:$F$15,6,FALSE()),"CHECK SHIFT"),"CHECK CODE"))</f>
        <v>0</v>
      </c>
      <c r="P26" s="7" t="n">
        <f aca="false">IF(F26="",0,IFERROR(IF(ISNUMBER(VLOOKUP(F26,'Shift Codes'!$A$6:$F$15,6,FALSE())),VLOOKUP(F26,'Shift Codes'!$A$6:$F$15,6,FALSE()),"CHECK SHIFT"),"CHECK CODE"))</f>
        <v>0</v>
      </c>
      <c r="Q26" s="7" t="n">
        <f aca="false">IF(G26="",0,IFERROR(IF(ISNUMBER(VLOOKUP(G26,'Shift Codes'!$A$6:$F$15,6,FALSE())),VLOOKUP(G26,'Shift Codes'!$A$6:$F$15,6,FALSE()),"CHECK SHIFT"),"CHECK CODE"))</f>
        <v>0</v>
      </c>
      <c r="R26" s="7" t="n">
        <f aca="false">IF(H26="",0,IFERROR(IF(ISNUMBER(VLOOKUP(H26,'Shift Codes'!$A$6:$F$15,6,FALSE())),VLOOKUP(H26,'Shift Codes'!$A$6:$F$15,6,FALSE()),"CHECK SHIFT"),"CHECK CODE"))</f>
        <v>0</v>
      </c>
      <c r="S26" s="7" t="n">
        <f aca="false">IF(I26="",0,IFERROR(IF(ISNUMBER(VLOOKUP(I26,'Shift Codes'!$A$6:$F$15,6,FALSE())),VLOOKUP(I26,'Shift Codes'!$A$6:$F$15,6,FALSE()),"CHECK SHIFT"),"CHECK CODE"))</f>
        <v>0</v>
      </c>
      <c r="T26" s="7" t="n">
        <f aca="false">IF(J26="",0,IFERROR(IF(ISNUMBER(VLOOKUP(J26,'Shift Codes'!$A$6:$F$15,6,FALSE())),VLOOKUP(J26,'Shift Codes'!$A$6:$F$15,6,FALSE()),"CHECK SHIFT"),"CHECK CODE"))</f>
        <v>0</v>
      </c>
    </row>
    <row r="28" customFormat="false" ht="15" hidden="false" customHeight="false" outlineLevel="0" collapsed="false">
      <c r="A28" s="2" t="s">
        <v>59</v>
      </c>
      <c r="K28" s="7" t="n">
        <f aca="false">IF(OR(COUNTIF(M7:M26,"?*")&gt;0,COUNTIF(K7:K26,"CHECK*")&gt;0),"CHECK INPUT",SUM(K7:K26))</f>
        <v>0</v>
      </c>
    </row>
    <row r="30" customFormat="false" ht="15" hidden="false" customHeight="true" outlineLevel="0" collapsed="false">
      <c r="A30" s="3" t="s">
        <v>60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</sheetData>
  <sheetProtection sheet="true" objects="true" scenarios="true"/>
  <mergeCells count="3">
    <mergeCell ref="A1:M2"/>
    <mergeCell ref="D4:M4"/>
    <mergeCell ref="A30:M30"/>
  </mergeCells>
  <conditionalFormatting sqref="K7:M26">
    <cfRule type="containsText" priority="2" operator="containsText" aboveAverage="0" equalAverage="0" bottom="0" percent="0" rank="0" text="CHECK" dxfId="0">
      <formula>NOT(ISERROR(SEARCH("CHECK",K7)))</formula>
    </cfRule>
  </conditionalFormatting>
  <conditionalFormatting sqref="M7:M26">
    <cfRule type="containsText" priority="3" operator="containsText" aboveAverage="0" equalAverage="0" bottom="0" percent="0" rank="0" text="ADD" dxfId="0">
      <formula>NOT(ISERROR(SEARCH("ADD",M7)))</formula>
    </cfRule>
  </conditionalFormatting>
  <conditionalFormatting sqref="D7:J26">
    <cfRule type="cellIs" priority="4" operator="equal" aboveAverage="0" equalAverage="0" bottom="0" percent="0" rank="0" text="" dxfId="1">
      <formula>"D"</formula>
    </cfRule>
    <cfRule type="cellIs" priority="5" operator="equal" aboveAverage="0" equalAverage="0" bottom="0" percent="0" rank="0" text="" dxfId="2">
      <formula>"E"</formula>
    </cfRule>
    <cfRule type="cellIs" priority="6" operator="equal" aboveAverage="0" equalAverage="0" bottom="0" percent="0" rank="0" text="" dxfId="3">
      <formula>"N"</formula>
    </cfRule>
    <cfRule type="cellIs" priority="7" operator="equal" aboveAverage="0" equalAverage="0" bottom="0" percent="0" rank="0" text="" dxfId="4">
      <formula>"OFF"</formula>
    </cfRule>
    <cfRule type="cellIs" priority="8" operator="equal" aboveAverage="0" equalAverage="0" bottom="0" percent="0" rank="0" text="" dxfId="5">
      <formula>"PTO"</formula>
    </cfRule>
  </conditionalFormatting>
  <dataValidations count="3">
    <dataValidation allowBlank="true" error="Choose a listed shift code. Blank = unassigned." errorStyle="stop" operator="between" showDropDown="false" showErrorMessage="true" showInputMessage="true" sqref="D7:J26" type="list">
      <formula1>ShiftList</formula1>
      <formula2>0</formula2>
    </dataValidation>
    <dataValidation allowBlank="true" errorStyle="stop" operator="between" showDropDown="false" showErrorMessage="true" showInputMessage="true" sqref="C7:C26" type="decimal">
      <formula1>0</formula1>
      <formula2>168</formula2>
    </dataValidation>
    <dataValidation allowBlank="true" errorStyle="stop" operator="between" showDropDown="false" showErrorMessage="true" showInputMessage="true" sqref="B4" type="date">
      <formula1>43831</formula1>
      <formula2>73415</formula2>
    </dataValidation>
  </dataValidations>
  <printOptions headings="false" gridLines="false" gridLinesSet="true" horizontalCentered="false" verticalCentered="false"/>
  <pageMargins left="0.25" right="0.25" top="0.3" bottom="0.3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.71"/>
    <col collapsed="false" customWidth="true" hidden="false" outlineLevel="0" max="2" min="2" style="0" width="17.71"/>
    <col collapsed="false" customWidth="true" hidden="false" outlineLevel="0" max="3" min="3" style="0" width="11.71"/>
    <col collapsed="false" customWidth="true" hidden="false" outlineLevel="0" max="10" min="4" style="0" width="12.71"/>
    <col collapsed="false" customWidth="true" hidden="false" outlineLevel="0" max="13" min="11" style="0" width="14.71"/>
    <col collapsed="false" customWidth="true" hidden="true" outlineLevel="0" max="20" min="14" style="0" width="10.71"/>
  </cols>
  <sheetData>
    <row r="1" customFormat="false" ht="15" hidden="false" customHeight="false" outlineLevel="0" collapsed="false">
      <c r="A1" s="1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15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4" customFormat="false" ht="15" hidden="false" customHeight="true" outlineLevel="0" collapsed="false">
      <c r="A4" s="2" t="s">
        <v>51</v>
      </c>
      <c r="B4" s="8" t="n">
        <v>46300</v>
      </c>
      <c r="D4" s="3" t="s">
        <v>52</v>
      </c>
      <c r="E4" s="3"/>
      <c r="F4" s="3"/>
      <c r="G4" s="3"/>
      <c r="H4" s="3"/>
      <c r="I4" s="3"/>
      <c r="J4" s="3"/>
      <c r="K4" s="3"/>
      <c r="L4" s="3"/>
      <c r="M4" s="3"/>
    </row>
    <row r="6" customFormat="false" ht="33.75" hidden="false" customHeight="true" outlineLevel="0" collapsed="false">
      <c r="A6" s="2" t="s">
        <v>53</v>
      </c>
      <c r="B6" s="2" t="s">
        <v>54</v>
      </c>
      <c r="C6" s="2" t="s">
        <v>55</v>
      </c>
      <c r="D6" s="9" t="n">
        <f aca="false">$B$4+0</f>
        <v>46300</v>
      </c>
      <c r="E6" s="9" t="n">
        <f aca="false">$B$4+1</f>
        <v>46301</v>
      </c>
      <c r="F6" s="9" t="n">
        <f aca="false">$B$4+2</f>
        <v>46302</v>
      </c>
      <c r="G6" s="9" t="n">
        <f aca="false">$B$4+3</f>
        <v>46303</v>
      </c>
      <c r="H6" s="9" t="n">
        <f aca="false">$B$4+4</f>
        <v>46304</v>
      </c>
      <c r="I6" s="9" t="n">
        <f aca="false">$B$4+5</f>
        <v>46305</v>
      </c>
      <c r="J6" s="9" t="n">
        <f aca="false">$B$4+6</f>
        <v>46306</v>
      </c>
      <c r="K6" s="2" t="s">
        <v>56</v>
      </c>
      <c r="L6" s="2" t="s">
        <v>57</v>
      </c>
      <c r="M6" s="2" t="s">
        <v>58</v>
      </c>
    </row>
    <row r="7" customFormat="false" ht="24.75" hidden="false" customHeight="true" outlineLevel="0" collapsed="false">
      <c r="A7" s="4" t="s">
        <v>62</v>
      </c>
      <c r="B7" s="4" t="s">
        <v>63</v>
      </c>
      <c r="C7" s="6" t="n">
        <v>37.5</v>
      </c>
      <c r="D7" s="4" t="s">
        <v>35</v>
      </c>
      <c r="E7" s="4" t="s">
        <v>35</v>
      </c>
      <c r="F7" s="4" t="s">
        <v>35</v>
      </c>
      <c r="G7" s="4" t="s">
        <v>35</v>
      </c>
      <c r="H7" s="4" t="s">
        <v>35</v>
      </c>
      <c r="I7" s="4" t="s">
        <v>31</v>
      </c>
      <c r="J7" s="4" t="s">
        <v>31</v>
      </c>
      <c r="K7" s="7" t="n">
        <f aca="false">IF(A7="","",IF(COUNTIF(N7:T7,"CHECK*")&gt;0,"CHECK INPUT",SUM(N7:T7)))</f>
        <v>37.5</v>
      </c>
      <c r="L7" s="7" t="n">
        <f aca="false">IF(OR(A7="",C7=""),"",IF(OR(NOT(ISNUMBER(C7)),C7&lt;0,C7&gt;168),"CHECK TARGET",IF(ISNUMBER(K7),K7-C7,"CHECK INPUT")))</f>
        <v>0</v>
      </c>
      <c r="M7" s="7" t="str">
        <f aca="false">IF(AND(A7="",COUNTA(D7:J7)&gt;0),"ADD NAME",IF(COUNTIF(N7:T7,"CHECK*")&gt;0,"CHECK INPUT",IF(AND(C7&lt;&gt;"",OR(NOT(ISNUMBER(C7)),C7&lt;0,C7&gt;168)),"CHECK TARGET","")))</f>
        <v/>
      </c>
      <c r="N7" s="7" t="n">
        <f aca="false">IF(D7="",0,IFERROR(IF(ISNUMBER(VLOOKUP(D7,'Shift Codes'!$A$6:$F$15,6,FALSE())),VLOOKUP(D7,'Shift Codes'!$A$6:$F$15,6,FALSE()),"CHECK SHIFT"),"CHECK CODE"))</f>
        <v>7.5</v>
      </c>
      <c r="O7" s="7" t="n">
        <f aca="false">IF(E7="",0,IFERROR(IF(ISNUMBER(VLOOKUP(E7,'Shift Codes'!$A$6:$F$15,6,FALSE())),VLOOKUP(E7,'Shift Codes'!$A$6:$F$15,6,FALSE()),"CHECK SHIFT"),"CHECK CODE"))</f>
        <v>7.5</v>
      </c>
      <c r="P7" s="7" t="n">
        <f aca="false">IF(F7="",0,IFERROR(IF(ISNUMBER(VLOOKUP(F7,'Shift Codes'!$A$6:$F$15,6,FALSE())),VLOOKUP(F7,'Shift Codes'!$A$6:$F$15,6,FALSE()),"CHECK SHIFT"),"CHECK CODE"))</f>
        <v>7.5</v>
      </c>
      <c r="Q7" s="7" t="n">
        <f aca="false">IF(G7="",0,IFERROR(IF(ISNUMBER(VLOOKUP(G7,'Shift Codes'!$A$6:$F$15,6,FALSE())),VLOOKUP(G7,'Shift Codes'!$A$6:$F$15,6,FALSE()),"CHECK SHIFT"),"CHECK CODE"))</f>
        <v>7.5</v>
      </c>
      <c r="R7" s="7" t="n">
        <f aca="false">IF(H7="",0,IFERROR(IF(ISNUMBER(VLOOKUP(H7,'Shift Codes'!$A$6:$F$15,6,FALSE())),VLOOKUP(H7,'Shift Codes'!$A$6:$F$15,6,FALSE()),"CHECK SHIFT"),"CHECK CODE"))</f>
        <v>7.5</v>
      </c>
      <c r="S7" s="7" t="n">
        <f aca="false">IF(I7="",0,IFERROR(IF(ISNUMBER(VLOOKUP(I7,'Shift Codes'!$A$6:$F$15,6,FALSE())),VLOOKUP(I7,'Shift Codes'!$A$6:$F$15,6,FALSE()),"CHECK SHIFT"),"CHECK CODE"))</f>
        <v>0</v>
      </c>
      <c r="T7" s="7" t="n">
        <f aca="false">IF(J7="",0,IFERROR(IF(ISNUMBER(VLOOKUP(J7,'Shift Codes'!$A$6:$F$15,6,FALSE())),VLOOKUP(J7,'Shift Codes'!$A$6:$F$15,6,FALSE()),"CHECK SHIFT"),"CHECK CODE"))</f>
        <v>0</v>
      </c>
    </row>
    <row r="8" customFormat="false" ht="24.75" hidden="false" customHeight="true" outlineLevel="0" collapsed="false">
      <c r="A8" s="4" t="s">
        <v>64</v>
      </c>
      <c r="B8" s="4" t="s">
        <v>65</v>
      </c>
      <c r="C8" s="6" t="n">
        <v>30</v>
      </c>
      <c r="D8" s="4" t="s">
        <v>37</v>
      </c>
      <c r="E8" s="4" t="s">
        <v>37</v>
      </c>
      <c r="F8" s="4" t="s">
        <v>31</v>
      </c>
      <c r="G8" s="4" t="s">
        <v>37</v>
      </c>
      <c r="H8" s="4" t="s">
        <v>37</v>
      </c>
      <c r="I8" s="4" t="s">
        <v>31</v>
      </c>
      <c r="J8" s="4" t="s">
        <v>31</v>
      </c>
      <c r="K8" s="7" t="n">
        <f aca="false">IF(A8="","",IF(COUNTIF(N8:T8,"CHECK*")&gt;0,"CHECK INPUT",SUM(N8:T8)))</f>
        <v>30</v>
      </c>
      <c r="L8" s="7" t="n">
        <f aca="false">IF(OR(A8="",C8=""),"",IF(OR(NOT(ISNUMBER(C8)),C8&lt;0,C8&gt;168),"CHECK TARGET",IF(ISNUMBER(K8),K8-C8,"CHECK INPUT")))</f>
        <v>0</v>
      </c>
      <c r="M8" s="7" t="str">
        <f aca="false">IF(AND(A8="",COUNTA(D8:J8)&gt;0),"ADD NAME",IF(COUNTIF(N8:T8,"CHECK*")&gt;0,"CHECK INPUT",IF(AND(C8&lt;&gt;"",OR(NOT(ISNUMBER(C8)),C8&lt;0,C8&gt;168)),"CHECK TARGET","")))</f>
        <v/>
      </c>
      <c r="N8" s="7" t="n">
        <f aca="false">IF(D8="",0,IFERROR(IF(ISNUMBER(VLOOKUP(D8,'Shift Codes'!$A$6:$F$15,6,FALSE())),VLOOKUP(D8,'Shift Codes'!$A$6:$F$15,6,FALSE()),"CHECK SHIFT"),"CHECK CODE"))</f>
        <v>7.5</v>
      </c>
      <c r="O8" s="7" t="n">
        <f aca="false">IF(E8="",0,IFERROR(IF(ISNUMBER(VLOOKUP(E8,'Shift Codes'!$A$6:$F$15,6,FALSE())),VLOOKUP(E8,'Shift Codes'!$A$6:$F$15,6,FALSE()),"CHECK SHIFT"),"CHECK CODE"))</f>
        <v>7.5</v>
      </c>
      <c r="P8" s="7" t="n">
        <f aca="false">IF(F8="",0,IFERROR(IF(ISNUMBER(VLOOKUP(F8,'Shift Codes'!$A$6:$F$15,6,FALSE())),VLOOKUP(F8,'Shift Codes'!$A$6:$F$15,6,FALSE()),"CHECK SHIFT"),"CHECK CODE"))</f>
        <v>0</v>
      </c>
      <c r="Q8" s="7" t="n">
        <f aca="false">IF(G8="",0,IFERROR(IF(ISNUMBER(VLOOKUP(G8,'Shift Codes'!$A$6:$F$15,6,FALSE())),VLOOKUP(G8,'Shift Codes'!$A$6:$F$15,6,FALSE()),"CHECK SHIFT"),"CHECK CODE"))</f>
        <v>7.5</v>
      </c>
      <c r="R8" s="7" t="n">
        <f aca="false">IF(H8="",0,IFERROR(IF(ISNUMBER(VLOOKUP(H8,'Shift Codes'!$A$6:$F$15,6,FALSE())),VLOOKUP(H8,'Shift Codes'!$A$6:$F$15,6,FALSE()),"CHECK SHIFT"),"CHECK CODE"))</f>
        <v>7.5</v>
      </c>
      <c r="S8" s="7" t="n">
        <f aca="false">IF(I8="",0,IFERROR(IF(ISNUMBER(VLOOKUP(I8,'Shift Codes'!$A$6:$F$15,6,FALSE())),VLOOKUP(I8,'Shift Codes'!$A$6:$F$15,6,FALSE()),"CHECK SHIFT"),"CHECK CODE"))</f>
        <v>0</v>
      </c>
      <c r="T8" s="7" t="n">
        <f aca="false">IF(J8="",0,IFERROR(IF(ISNUMBER(VLOOKUP(J8,'Shift Codes'!$A$6:$F$15,6,FALSE())),VLOOKUP(J8,'Shift Codes'!$A$6:$F$15,6,FALSE()),"CHECK SHIFT"),"CHECK CODE"))</f>
        <v>0</v>
      </c>
    </row>
    <row r="9" customFormat="false" ht="24.75" hidden="false" customHeight="true" outlineLevel="0" collapsed="false">
      <c r="A9" s="4" t="s">
        <v>66</v>
      </c>
      <c r="B9" s="4" t="s">
        <v>67</v>
      </c>
      <c r="C9" s="6" t="n">
        <v>22.5</v>
      </c>
      <c r="D9" s="4" t="s">
        <v>39</v>
      </c>
      <c r="E9" s="4" t="s">
        <v>31</v>
      </c>
      <c r="F9" s="4" t="s">
        <v>39</v>
      </c>
      <c r="G9" s="4" t="s">
        <v>31</v>
      </c>
      <c r="H9" s="4" t="s">
        <v>39</v>
      </c>
      <c r="I9" s="4" t="s">
        <v>31</v>
      </c>
      <c r="J9" s="4" t="s">
        <v>31</v>
      </c>
      <c r="K9" s="7" t="n">
        <f aca="false">IF(A9="","",IF(COUNTIF(N9:T9,"CHECK*")&gt;0,"CHECK INPUT",SUM(N9:T9)))</f>
        <v>22.5</v>
      </c>
      <c r="L9" s="7" t="n">
        <f aca="false">IF(OR(A9="",C9=""),"",IF(OR(NOT(ISNUMBER(C9)),C9&lt;0,C9&gt;168),"CHECK TARGET",IF(ISNUMBER(K9),K9-C9,"CHECK INPUT")))</f>
        <v>0</v>
      </c>
      <c r="M9" s="7" t="str">
        <f aca="false">IF(AND(A9="",COUNTA(D9:J9)&gt;0),"ADD NAME",IF(COUNTIF(N9:T9,"CHECK*")&gt;0,"CHECK INPUT",IF(AND(C9&lt;&gt;"",OR(NOT(ISNUMBER(C9)),C9&lt;0,C9&gt;168)),"CHECK TARGET","")))</f>
        <v/>
      </c>
      <c r="N9" s="7" t="n">
        <f aca="false">IF(D9="",0,IFERROR(IF(ISNUMBER(VLOOKUP(D9,'Shift Codes'!$A$6:$F$15,6,FALSE())),VLOOKUP(D9,'Shift Codes'!$A$6:$F$15,6,FALSE()),"CHECK SHIFT"),"CHECK CODE"))</f>
        <v>7.5</v>
      </c>
      <c r="O9" s="7" t="n">
        <f aca="false">IF(E9="",0,IFERROR(IF(ISNUMBER(VLOOKUP(E9,'Shift Codes'!$A$6:$F$15,6,FALSE())),VLOOKUP(E9,'Shift Codes'!$A$6:$F$15,6,FALSE()),"CHECK SHIFT"),"CHECK CODE"))</f>
        <v>0</v>
      </c>
      <c r="P9" s="7" t="n">
        <f aca="false">IF(F9="",0,IFERROR(IF(ISNUMBER(VLOOKUP(F9,'Shift Codes'!$A$6:$F$15,6,FALSE())),VLOOKUP(F9,'Shift Codes'!$A$6:$F$15,6,FALSE()),"CHECK SHIFT"),"CHECK CODE"))</f>
        <v>7.5</v>
      </c>
      <c r="Q9" s="7" t="n">
        <f aca="false">IF(G9="",0,IFERROR(IF(ISNUMBER(VLOOKUP(G9,'Shift Codes'!$A$6:$F$15,6,FALSE())),VLOOKUP(G9,'Shift Codes'!$A$6:$F$15,6,FALSE()),"CHECK SHIFT"),"CHECK CODE"))</f>
        <v>0</v>
      </c>
      <c r="R9" s="7" t="n">
        <f aca="false">IF(H9="",0,IFERROR(IF(ISNUMBER(VLOOKUP(H9,'Shift Codes'!$A$6:$F$15,6,FALSE())),VLOOKUP(H9,'Shift Codes'!$A$6:$F$15,6,FALSE()),"CHECK SHIFT"),"CHECK CODE"))</f>
        <v>7.5</v>
      </c>
      <c r="S9" s="7" t="n">
        <f aca="false">IF(I9="",0,IFERROR(IF(ISNUMBER(VLOOKUP(I9,'Shift Codes'!$A$6:$F$15,6,FALSE())),VLOOKUP(I9,'Shift Codes'!$A$6:$F$15,6,FALSE()),"CHECK SHIFT"),"CHECK CODE"))</f>
        <v>0</v>
      </c>
      <c r="T9" s="7" t="n">
        <f aca="false">IF(J9="",0,IFERROR(IF(ISNUMBER(VLOOKUP(J9,'Shift Codes'!$A$6:$F$15,6,FALSE())),VLOOKUP(J9,'Shift Codes'!$A$6:$F$15,6,FALSE()),"CHECK SHIFT"),"CHECK CODE"))</f>
        <v>0</v>
      </c>
    </row>
    <row r="10" customFormat="false" ht="24.75" hidden="false" customHeight="true" outlineLevel="0" collapsed="false">
      <c r="A10" s="4" t="s">
        <v>68</v>
      </c>
      <c r="B10" s="4" t="s">
        <v>69</v>
      </c>
      <c r="C10" s="6" t="n">
        <v>16</v>
      </c>
      <c r="D10" s="4" t="s">
        <v>41</v>
      </c>
      <c r="E10" s="4" t="s">
        <v>41</v>
      </c>
      <c r="F10" s="4" t="s">
        <v>41</v>
      </c>
      <c r="G10" s="4" t="s">
        <v>41</v>
      </c>
      <c r="H10" s="4" t="s">
        <v>31</v>
      </c>
      <c r="I10" s="4" t="s">
        <v>31</v>
      </c>
      <c r="J10" s="4" t="s">
        <v>31</v>
      </c>
      <c r="K10" s="7" t="n">
        <f aca="false">IF(A10="","",IF(COUNTIF(N10:T10,"CHECK*")&gt;0,"CHECK INPUT",SUM(N10:T10)))</f>
        <v>16</v>
      </c>
      <c r="L10" s="7" t="n">
        <f aca="false">IF(OR(A10="",C10=""),"",IF(OR(NOT(ISNUMBER(C10)),C10&lt;0,C10&gt;168),"CHECK TARGET",IF(ISNUMBER(K10),K10-C10,"CHECK INPUT")))</f>
        <v>0</v>
      </c>
      <c r="M10" s="7" t="str">
        <f aca="false">IF(AND(A10="",COUNTA(D10:J10)&gt;0),"ADD NAME",IF(COUNTIF(N10:T10,"CHECK*")&gt;0,"CHECK INPUT",IF(AND(C10&lt;&gt;"",OR(NOT(ISNUMBER(C10)),C10&lt;0,C10&gt;168)),"CHECK TARGET","")))</f>
        <v/>
      </c>
      <c r="N10" s="7" t="n">
        <f aca="false">IF(D10="",0,IFERROR(IF(ISNUMBER(VLOOKUP(D10,'Shift Codes'!$A$6:$F$15,6,FALSE())),VLOOKUP(D10,'Shift Codes'!$A$6:$F$15,6,FALSE()),"CHECK SHIFT"),"CHECK CODE"))</f>
        <v>4</v>
      </c>
      <c r="O10" s="7" t="n">
        <f aca="false">IF(E10="",0,IFERROR(IF(ISNUMBER(VLOOKUP(E10,'Shift Codes'!$A$6:$F$15,6,FALSE())),VLOOKUP(E10,'Shift Codes'!$A$6:$F$15,6,FALSE()),"CHECK SHIFT"),"CHECK CODE"))</f>
        <v>4</v>
      </c>
      <c r="P10" s="7" t="n">
        <f aca="false">IF(F10="",0,IFERROR(IF(ISNUMBER(VLOOKUP(F10,'Shift Codes'!$A$6:$F$15,6,FALSE())),VLOOKUP(F10,'Shift Codes'!$A$6:$F$15,6,FALSE()),"CHECK SHIFT"),"CHECK CODE"))</f>
        <v>4</v>
      </c>
      <c r="Q10" s="7" t="n">
        <f aca="false">IF(G10="",0,IFERROR(IF(ISNUMBER(VLOOKUP(G10,'Shift Codes'!$A$6:$F$15,6,FALSE())),VLOOKUP(G10,'Shift Codes'!$A$6:$F$15,6,FALSE()),"CHECK SHIFT"),"CHECK CODE"))</f>
        <v>4</v>
      </c>
      <c r="R10" s="7" t="n">
        <f aca="false">IF(H10="",0,IFERROR(IF(ISNUMBER(VLOOKUP(H10,'Shift Codes'!$A$6:$F$15,6,FALSE())),VLOOKUP(H10,'Shift Codes'!$A$6:$F$15,6,FALSE()),"CHECK SHIFT"),"CHECK CODE"))</f>
        <v>0</v>
      </c>
      <c r="S10" s="7" t="n">
        <f aca="false">IF(I10="",0,IFERROR(IF(ISNUMBER(VLOOKUP(I10,'Shift Codes'!$A$6:$F$15,6,FALSE())),VLOOKUP(I10,'Shift Codes'!$A$6:$F$15,6,FALSE()),"CHECK SHIFT"),"CHECK CODE"))</f>
        <v>0</v>
      </c>
      <c r="T10" s="7" t="n">
        <f aca="false">IF(J10="",0,IFERROR(IF(ISNUMBER(VLOOKUP(J10,'Shift Codes'!$A$6:$F$15,6,FALSE())),VLOOKUP(J10,'Shift Codes'!$A$6:$F$15,6,FALSE()),"CHECK SHIFT"),"CHECK CODE"))</f>
        <v>0</v>
      </c>
    </row>
    <row r="11" customFormat="false" ht="24.75" hidden="false" customHeight="true" outlineLevel="0" collapsed="false">
      <c r="A11" s="4" t="s">
        <v>70</v>
      </c>
      <c r="B11" s="4" t="s">
        <v>65</v>
      </c>
      <c r="C11" s="6" t="n">
        <v>30</v>
      </c>
      <c r="D11" s="4" t="s">
        <v>31</v>
      </c>
      <c r="E11" s="4" t="s">
        <v>35</v>
      </c>
      <c r="F11" s="4" t="s">
        <v>35</v>
      </c>
      <c r="G11" s="4" t="s">
        <v>35</v>
      </c>
      <c r="H11" s="4" t="s">
        <v>35</v>
      </c>
      <c r="I11" s="4" t="s">
        <v>31</v>
      </c>
      <c r="J11" s="4" t="s">
        <v>31</v>
      </c>
      <c r="K11" s="7" t="n">
        <f aca="false">IF(A11="","",IF(COUNTIF(N11:T11,"CHECK*")&gt;0,"CHECK INPUT",SUM(N11:T11)))</f>
        <v>30</v>
      </c>
      <c r="L11" s="7" t="n">
        <f aca="false">IF(OR(A11="",C11=""),"",IF(OR(NOT(ISNUMBER(C11)),C11&lt;0,C11&gt;168),"CHECK TARGET",IF(ISNUMBER(K11),K11-C11,"CHECK INPUT")))</f>
        <v>0</v>
      </c>
      <c r="M11" s="7" t="str">
        <f aca="false">IF(AND(A11="",COUNTA(D11:J11)&gt;0),"ADD NAME",IF(COUNTIF(N11:T11,"CHECK*")&gt;0,"CHECK INPUT",IF(AND(C11&lt;&gt;"",OR(NOT(ISNUMBER(C11)),C11&lt;0,C11&gt;168)),"CHECK TARGET","")))</f>
        <v/>
      </c>
      <c r="N11" s="7" t="n">
        <f aca="false">IF(D11="",0,IFERROR(IF(ISNUMBER(VLOOKUP(D11,'Shift Codes'!$A$6:$F$15,6,FALSE())),VLOOKUP(D11,'Shift Codes'!$A$6:$F$15,6,FALSE()),"CHECK SHIFT"),"CHECK CODE"))</f>
        <v>0</v>
      </c>
      <c r="O11" s="7" t="n">
        <f aca="false">IF(E11="",0,IFERROR(IF(ISNUMBER(VLOOKUP(E11,'Shift Codes'!$A$6:$F$15,6,FALSE())),VLOOKUP(E11,'Shift Codes'!$A$6:$F$15,6,FALSE()),"CHECK SHIFT"),"CHECK CODE"))</f>
        <v>7.5</v>
      </c>
      <c r="P11" s="7" t="n">
        <f aca="false">IF(F11="",0,IFERROR(IF(ISNUMBER(VLOOKUP(F11,'Shift Codes'!$A$6:$F$15,6,FALSE())),VLOOKUP(F11,'Shift Codes'!$A$6:$F$15,6,FALSE()),"CHECK SHIFT"),"CHECK CODE"))</f>
        <v>7.5</v>
      </c>
      <c r="Q11" s="7" t="n">
        <f aca="false">IF(G11="",0,IFERROR(IF(ISNUMBER(VLOOKUP(G11,'Shift Codes'!$A$6:$F$15,6,FALSE())),VLOOKUP(G11,'Shift Codes'!$A$6:$F$15,6,FALSE()),"CHECK SHIFT"),"CHECK CODE"))</f>
        <v>7.5</v>
      </c>
      <c r="R11" s="7" t="n">
        <f aca="false">IF(H11="",0,IFERROR(IF(ISNUMBER(VLOOKUP(H11,'Shift Codes'!$A$6:$F$15,6,FALSE())),VLOOKUP(H11,'Shift Codes'!$A$6:$F$15,6,FALSE()),"CHECK SHIFT"),"CHECK CODE"))</f>
        <v>7.5</v>
      </c>
      <c r="S11" s="7" t="n">
        <f aca="false">IF(I11="",0,IFERROR(IF(ISNUMBER(VLOOKUP(I11,'Shift Codes'!$A$6:$F$15,6,FALSE())),VLOOKUP(I11,'Shift Codes'!$A$6:$F$15,6,FALSE()),"CHECK SHIFT"),"CHECK CODE"))</f>
        <v>0</v>
      </c>
      <c r="T11" s="7" t="n">
        <f aca="false">IF(J11="",0,IFERROR(IF(ISNUMBER(VLOOKUP(J11,'Shift Codes'!$A$6:$F$15,6,FALSE())),VLOOKUP(J11,'Shift Codes'!$A$6:$F$15,6,FALSE()),"CHECK SHIFT"),"CHECK CODE"))</f>
        <v>0</v>
      </c>
    </row>
    <row r="12" customFormat="false" ht="24.75" hidden="false" customHeight="true" outlineLevel="0" collapsed="false">
      <c r="A12" s="4"/>
      <c r="B12" s="4"/>
      <c r="C12" s="6"/>
      <c r="D12" s="4"/>
      <c r="E12" s="4"/>
      <c r="F12" s="4"/>
      <c r="G12" s="4"/>
      <c r="H12" s="4"/>
      <c r="I12" s="4"/>
      <c r="J12" s="4"/>
      <c r="K12" s="7" t="str">
        <f aca="false">IF(A12="","",IF(COUNTIF(N12:T12,"CHECK*")&gt;0,"CHECK INPUT",SUM(N12:T12)))</f>
        <v/>
      </c>
      <c r="L12" s="7" t="str">
        <f aca="false">IF(OR(A12="",C12=""),"",IF(OR(NOT(ISNUMBER(C12)),C12&lt;0,C12&gt;168),"CHECK TARGET",IF(ISNUMBER(K12),K12-C12,"CHECK INPUT")))</f>
        <v/>
      </c>
      <c r="M12" s="7" t="str">
        <f aca="false">IF(AND(A12="",COUNTA(D12:J12)&gt;0),"ADD NAME",IF(COUNTIF(N12:T12,"CHECK*")&gt;0,"CHECK INPUT",IF(AND(C12&lt;&gt;"",OR(NOT(ISNUMBER(C12)),C12&lt;0,C12&gt;168)),"CHECK TARGET","")))</f>
        <v/>
      </c>
      <c r="N12" s="7" t="n">
        <f aca="false">IF(D12="",0,IFERROR(IF(ISNUMBER(VLOOKUP(D12,'Shift Codes'!$A$6:$F$15,6,FALSE())),VLOOKUP(D12,'Shift Codes'!$A$6:$F$15,6,FALSE()),"CHECK SHIFT"),"CHECK CODE"))</f>
        <v>0</v>
      </c>
      <c r="O12" s="7" t="n">
        <f aca="false">IF(E12="",0,IFERROR(IF(ISNUMBER(VLOOKUP(E12,'Shift Codes'!$A$6:$F$15,6,FALSE())),VLOOKUP(E12,'Shift Codes'!$A$6:$F$15,6,FALSE()),"CHECK SHIFT"),"CHECK CODE"))</f>
        <v>0</v>
      </c>
      <c r="P12" s="7" t="n">
        <f aca="false">IF(F12="",0,IFERROR(IF(ISNUMBER(VLOOKUP(F12,'Shift Codes'!$A$6:$F$15,6,FALSE())),VLOOKUP(F12,'Shift Codes'!$A$6:$F$15,6,FALSE()),"CHECK SHIFT"),"CHECK CODE"))</f>
        <v>0</v>
      </c>
      <c r="Q12" s="7" t="n">
        <f aca="false">IF(G12="",0,IFERROR(IF(ISNUMBER(VLOOKUP(G12,'Shift Codes'!$A$6:$F$15,6,FALSE())),VLOOKUP(G12,'Shift Codes'!$A$6:$F$15,6,FALSE()),"CHECK SHIFT"),"CHECK CODE"))</f>
        <v>0</v>
      </c>
      <c r="R12" s="7" t="n">
        <f aca="false">IF(H12="",0,IFERROR(IF(ISNUMBER(VLOOKUP(H12,'Shift Codes'!$A$6:$F$15,6,FALSE())),VLOOKUP(H12,'Shift Codes'!$A$6:$F$15,6,FALSE()),"CHECK SHIFT"),"CHECK CODE"))</f>
        <v>0</v>
      </c>
      <c r="S12" s="7" t="n">
        <f aca="false">IF(I12="",0,IFERROR(IF(ISNUMBER(VLOOKUP(I12,'Shift Codes'!$A$6:$F$15,6,FALSE())),VLOOKUP(I12,'Shift Codes'!$A$6:$F$15,6,FALSE()),"CHECK SHIFT"),"CHECK CODE"))</f>
        <v>0</v>
      </c>
      <c r="T12" s="7" t="n">
        <f aca="false">IF(J12="",0,IFERROR(IF(ISNUMBER(VLOOKUP(J12,'Shift Codes'!$A$6:$F$15,6,FALSE())),VLOOKUP(J12,'Shift Codes'!$A$6:$F$15,6,FALSE()),"CHECK SHIFT"),"CHECK CODE"))</f>
        <v>0</v>
      </c>
    </row>
    <row r="13" customFormat="false" ht="24.75" hidden="false" customHeight="true" outlineLevel="0" collapsed="false">
      <c r="A13" s="4"/>
      <c r="B13" s="4"/>
      <c r="C13" s="6"/>
      <c r="D13" s="4"/>
      <c r="E13" s="4"/>
      <c r="F13" s="4"/>
      <c r="G13" s="4"/>
      <c r="H13" s="4"/>
      <c r="I13" s="4"/>
      <c r="J13" s="4"/>
      <c r="K13" s="7" t="str">
        <f aca="false">IF(A13="","",IF(COUNTIF(N13:T13,"CHECK*")&gt;0,"CHECK INPUT",SUM(N13:T13)))</f>
        <v/>
      </c>
      <c r="L13" s="7" t="str">
        <f aca="false">IF(OR(A13="",C13=""),"",IF(OR(NOT(ISNUMBER(C13)),C13&lt;0,C13&gt;168),"CHECK TARGET",IF(ISNUMBER(K13),K13-C13,"CHECK INPUT")))</f>
        <v/>
      </c>
      <c r="M13" s="7" t="str">
        <f aca="false">IF(AND(A13="",COUNTA(D13:J13)&gt;0),"ADD NAME",IF(COUNTIF(N13:T13,"CHECK*")&gt;0,"CHECK INPUT",IF(AND(C13&lt;&gt;"",OR(NOT(ISNUMBER(C13)),C13&lt;0,C13&gt;168)),"CHECK TARGET","")))</f>
        <v/>
      </c>
      <c r="N13" s="7" t="n">
        <f aca="false">IF(D13="",0,IFERROR(IF(ISNUMBER(VLOOKUP(D13,'Shift Codes'!$A$6:$F$15,6,FALSE())),VLOOKUP(D13,'Shift Codes'!$A$6:$F$15,6,FALSE()),"CHECK SHIFT"),"CHECK CODE"))</f>
        <v>0</v>
      </c>
      <c r="O13" s="7" t="n">
        <f aca="false">IF(E13="",0,IFERROR(IF(ISNUMBER(VLOOKUP(E13,'Shift Codes'!$A$6:$F$15,6,FALSE())),VLOOKUP(E13,'Shift Codes'!$A$6:$F$15,6,FALSE()),"CHECK SHIFT"),"CHECK CODE"))</f>
        <v>0</v>
      </c>
      <c r="P13" s="7" t="n">
        <f aca="false">IF(F13="",0,IFERROR(IF(ISNUMBER(VLOOKUP(F13,'Shift Codes'!$A$6:$F$15,6,FALSE())),VLOOKUP(F13,'Shift Codes'!$A$6:$F$15,6,FALSE()),"CHECK SHIFT"),"CHECK CODE"))</f>
        <v>0</v>
      </c>
      <c r="Q13" s="7" t="n">
        <f aca="false">IF(G13="",0,IFERROR(IF(ISNUMBER(VLOOKUP(G13,'Shift Codes'!$A$6:$F$15,6,FALSE())),VLOOKUP(G13,'Shift Codes'!$A$6:$F$15,6,FALSE()),"CHECK SHIFT"),"CHECK CODE"))</f>
        <v>0</v>
      </c>
      <c r="R13" s="7" t="n">
        <f aca="false">IF(H13="",0,IFERROR(IF(ISNUMBER(VLOOKUP(H13,'Shift Codes'!$A$6:$F$15,6,FALSE())),VLOOKUP(H13,'Shift Codes'!$A$6:$F$15,6,FALSE()),"CHECK SHIFT"),"CHECK CODE"))</f>
        <v>0</v>
      </c>
      <c r="S13" s="7" t="n">
        <f aca="false">IF(I13="",0,IFERROR(IF(ISNUMBER(VLOOKUP(I13,'Shift Codes'!$A$6:$F$15,6,FALSE())),VLOOKUP(I13,'Shift Codes'!$A$6:$F$15,6,FALSE()),"CHECK SHIFT"),"CHECK CODE"))</f>
        <v>0</v>
      </c>
      <c r="T13" s="7" t="n">
        <f aca="false">IF(J13="",0,IFERROR(IF(ISNUMBER(VLOOKUP(J13,'Shift Codes'!$A$6:$F$15,6,FALSE())),VLOOKUP(J13,'Shift Codes'!$A$6:$F$15,6,FALSE()),"CHECK SHIFT"),"CHECK CODE"))</f>
        <v>0</v>
      </c>
    </row>
    <row r="14" customFormat="false" ht="24.75" hidden="false" customHeight="true" outlineLevel="0" collapsed="false">
      <c r="A14" s="4"/>
      <c r="B14" s="4"/>
      <c r="C14" s="6"/>
      <c r="D14" s="4"/>
      <c r="E14" s="4"/>
      <c r="F14" s="4"/>
      <c r="G14" s="4"/>
      <c r="H14" s="4"/>
      <c r="I14" s="4"/>
      <c r="J14" s="4"/>
      <c r="K14" s="7" t="str">
        <f aca="false">IF(A14="","",IF(COUNTIF(N14:T14,"CHECK*")&gt;0,"CHECK INPUT",SUM(N14:T14)))</f>
        <v/>
      </c>
      <c r="L14" s="7" t="str">
        <f aca="false">IF(OR(A14="",C14=""),"",IF(OR(NOT(ISNUMBER(C14)),C14&lt;0,C14&gt;168),"CHECK TARGET",IF(ISNUMBER(K14),K14-C14,"CHECK INPUT")))</f>
        <v/>
      </c>
      <c r="M14" s="7" t="str">
        <f aca="false">IF(AND(A14="",COUNTA(D14:J14)&gt;0),"ADD NAME",IF(COUNTIF(N14:T14,"CHECK*")&gt;0,"CHECK INPUT",IF(AND(C14&lt;&gt;"",OR(NOT(ISNUMBER(C14)),C14&lt;0,C14&gt;168)),"CHECK TARGET","")))</f>
        <v/>
      </c>
      <c r="N14" s="7" t="n">
        <f aca="false">IF(D14="",0,IFERROR(IF(ISNUMBER(VLOOKUP(D14,'Shift Codes'!$A$6:$F$15,6,FALSE())),VLOOKUP(D14,'Shift Codes'!$A$6:$F$15,6,FALSE()),"CHECK SHIFT"),"CHECK CODE"))</f>
        <v>0</v>
      </c>
      <c r="O14" s="7" t="n">
        <f aca="false">IF(E14="",0,IFERROR(IF(ISNUMBER(VLOOKUP(E14,'Shift Codes'!$A$6:$F$15,6,FALSE())),VLOOKUP(E14,'Shift Codes'!$A$6:$F$15,6,FALSE()),"CHECK SHIFT"),"CHECK CODE"))</f>
        <v>0</v>
      </c>
      <c r="P14" s="7" t="n">
        <f aca="false">IF(F14="",0,IFERROR(IF(ISNUMBER(VLOOKUP(F14,'Shift Codes'!$A$6:$F$15,6,FALSE())),VLOOKUP(F14,'Shift Codes'!$A$6:$F$15,6,FALSE()),"CHECK SHIFT"),"CHECK CODE"))</f>
        <v>0</v>
      </c>
      <c r="Q14" s="7" t="n">
        <f aca="false">IF(G14="",0,IFERROR(IF(ISNUMBER(VLOOKUP(G14,'Shift Codes'!$A$6:$F$15,6,FALSE())),VLOOKUP(G14,'Shift Codes'!$A$6:$F$15,6,FALSE()),"CHECK SHIFT"),"CHECK CODE"))</f>
        <v>0</v>
      </c>
      <c r="R14" s="7" t="n">
        <f aca="false">IF(H14="",0,IFERROR(IF(ISNUMBER(VLOOKUP(H14,'Shift Codes'!$A$6:$F$15,6,FALSE())),VLOOKUP(H14,'Shift Codes'!$A$6:$F$15,6,FALSE()),"CHECK SHIFT"),"CHECK CODE"))</f>
        <v>0</v>
      </c>
      <c r="S14" s="7" t="n">
        <f aca="false">IF(I14="",0,IFERROR(IF(ISNUMBER(VLOOKUP(I14,'Shift Codes'!$A$6:$F$15,6,FALSE())),VLOOKUP(I14,'Shift Codes'!$A$6:$F$15,6,FALSE()),"CHECK SHIFT"),"CHECK CODE"))</f>
        <v>0</v>
      </c>
      <c r="T14" s="7" t="n">
        <f aca="false">IF(J14="",0,IFERROR(IF(ISNUMBER(VLOOKUP(J14,'Shift Codes'!$A$6:$F$15,6,FALSE())),VLOOKUP(J14,'Shift Codes'!$A$6:$F$15,6,FALSE()),"CHECK SHIFT"),"CHECK CODE"))</f>
        <v>0</v>
      </c>
    </row>
    <row r="15" customFormat="false" ht="24.75" hidden="false" customHeight="true" outlineLevel="0" collapsed="false">
      <c r="A15" s="4"/>
      <c r="B15" s="4"/>
      <c r="C15" s="6"/>
      <c r="D15" s="4"/>
      <c r="E15" s="4"/>
      <c r="F15" s="4"/>
      <c r="G15" s="4"/>
      <c r="H15" s="4"/>
      <c r="I15" s="4"/>
      <c r="J15" s="4"/>
      <c r="K15" s="7" t="str">
        <f aca="false">IF(A15="","",IF(COUNTIF(N15:T15,"CHECK*")&gt;0,"CHECK INPUT",SUM(N15:T15)))</f>
        <v/>
      </c>
      <c r="L15" s="7" t="str">
        <f aca="false">IF(OR(A15="",C15=""),"",IF(OR(NOT(ISNUMBER(C15)),C15&lt;0,C15&gt;168),"CHECK TARGET",IF(ISNUMBER(K15),K15-C15,"CHECK INPUT")))</f>
        <v/>
      </c>
      <c r="M15" s="7" t="str">
        <f aca="false">IF(AND(A15="",COUNTA(D15:J15)&gt;0),"ADD NAME",IF(COUNTIF(N15:T15,"CHECK*")&gt;0,"CHECK INPUT",IF(AND(C15&lt;&gt;"",OR(NOT(ISNUMBER(C15)),C15&lt;0,C15&gt;168)),"CHECK TARGET","")))</f>
        <v/>
      </c>
      <c r="N15" s="7" t="n">
        <f aca="false">IF(D15="",0,IFERROR(IF(ISNUMBER(VLOOKUP(D15,'Shift Codes'!$A$6:$F$15,6,FALSE())),VLOOKUP(D15,'Shift Codes'!$A$6:$F$15,6,FALSE()),"CHECK SHIFT"),"CHECK CODE"))</f>
        <v>0</v>
      </c>
      <c r="O15" s="7" t="n">
        <f aca="false">IF(E15="",0,IFERROR(IF(ISNUMBER(VLOOKUP(E15,'Shift Codes'!$A$6:$F$15,6,FALSE())),VLOOKUP(E15,'Shift Codes'!$A$6:$F$15,6,FALSE()),"CHECK SHIFT"),"CHECK CODE"))</f>
        <v>0</v>
      </c>
      <c r="P15" s="7" t="n">
        <f aca="false">IF(F15="",0,IFERROR(IF(ISNUMBER(VLOOKUP(F15,'Shift Codes'!$A$6:$F$15,6,FALSE())),VLOOKUP(F15,'Shift Codes'!$A$6:$F$15,6,FALSE()),"CHECK SHIFT"),"CHECK CODE"))</f>
        <v>0</v>
      </c>
      <c r="Q15" s="7" t="n">
        <f aca="false">IF(G15="",0,IFERROR(IF(ISNUMBER(VLOOKUP(G15,'Shift Codes'!$A$6:$F$15,6,FALSE())),VLOOKUP(G15,'Shift Codes'!$A$6:$F$15,6,FALSE()),"CHECK SHIFT"),"CHECK CODE"))</f>
        <v>0</v>
      </c>
      <c r="R15" s="7" t="n">
        <f aca="false">IF(H15="",0,IFERROR(IF(ISNUMBER(VLOOKUP(H15,'Shift Codes'!$A$6:$F$15,6,FALSE())),VLOOKUP(H15,'Shift Codes'!$A$6:$F$15,6,FALSE()),"CHECK SHIFT"),"CHECK CODE"))</f>
        <v>0</v>
      </c>
      <c r="S15" s="7" t="n">
        <f aca="false">IF(I15="",0,IFERROR(IF(ISNUMBER(VLOOKUP(I15,'Shift Codes'!$A$6:$F$15,6,FALSE())),VLOOKUP(I15,'Shift Codes'!$A$6:$F$15,6,FALSE()),"CHECK SHIFT"),"CHECK CODE"))</f>
        <v>0</v>
      </c>
      <c r="T15" s="7" t="n">
        <f aca="false">IF(J15="",0,IFERROR(IF(ISNUMBER(VLOOKUP(J15,'Shift Codes'!$A$6:$F$15,6,FALSE())),VLOOKUP(J15,'Shift Codes'!$A$6:$F$15,6,FALSE()),"CHECK SHIFT"),"CHECK CODE"))</f>
        <v>0</v>
      </c>
    </row>
    <row r="16" customFormat="false" ht="24.75" hidden="false" customHeight="true" outlineLevel="0" collapsed="false">
      <c r="A16" s="4"/>
      <c r="B16" s="4"/>
      <c r="C16" s="6"/>
      <c r="D16" s="4"/>
      <c r="E16" s="4"/>
      <c r="F16" s="4"/>
      <c r="G16" s="4"/>
      <c r="H16" s="4"/>
      <c r="I16" s="4"/>
      <c r="J16" s="4"/>
      <c r="K16" s="7" t="str">
        <f aca="false">IF(A16="","",IF(COUNTIF(N16:T16,"CHECK*")&gt;0,"CHECK INPUT",SUM(N16:T16)))</f>
        <v/>
      </c>
      <c r="L16" s="7" t="str">
        <f aca="false">IF(OR(A16="",C16=""),"",IF(OR(NOT(ISNUMBER(C16)),C16&lt;0,C16&gt;168),"CHECK TARGET",IF(ISNUMBER(K16),K16-C16,"CHECK INPUT")))</f>
        <v/>
      </c>
      <c r="M16" s="7" t="str">
        <f aca="false">IF(AND(A16="",COUNTA(D16:J16)&gt;0),"ADD NAME",IF(COUNTIF(N16:T16,"CHECK*")&gt;0,"CHECK INPUT",IF(AND(C16&lt;&gt;"",OR(NOT(ISNUMBER(C16)),C16&lt;0,C16&gt;168)),"CHECK TARGET","")))</f>
        <v/>
      </c>
      <c r="N16" s="7" t="n">
        <f aca="false">IF(D16="",0,IFERROR(IF(ISNUMBER(VLOOKUP(D16,'Shift Codes'!$A$6:$F$15,6,FALSE())),VLOOKUP(D16,'Shift Codes'!$A$6:$F$15,6,FALSE()),"CHECK SHIFT"),"CHECK CODE"))</f>
        <v>0</v>
      </c>
      <c r="O16" s="7" t="n">
        <f aca="false">IF(E16="",0,IFERROR(IF(ISNUMBER(VLOOKUP(E16,'Shift Codes'!$A$6:$F$15,6,FALSE())),VLOOKUP(E16,'Shift Codes'!$A$6:$F$15,6,FALSE()),"CHECK SHIFT"),"CHECK CODE"))</f>
        <v>0</v>
      </c>
      <c r="P16" s="7" t="n">
        <f aca="false">IF(F16="",0,IFERROR(IF(ISNUMBER(VLOOKUP(F16,'Shift Codes'!$A$6:$F$15,6,FALSE())),VLOOKUP(F16,'Shift Codes'!$A$6:$F$15,6,FALSE()),"CHECK SHIFT"),"CHECK CODE"))</f>
        <v>0</v>
      </c>
      <c r="Q16" s="7" t="n">
        <f aca="false">IF(G16="",0,IFERROR(IF(ISNUMBER(VLOOKUP(G16,'Shift Codes'!$A$6:$F$15,6,FALSE())),VLOOKUP(G16,'Shift Codes'!$A$6:$F$15,6,FALSE()),"CHECK SHIFT"),"CHECK CODE"))</f>
        <v>0</v>
      </c>
      <c r="R16" s="7" t="n">
        <f aca="false">IF(H16="",0,IFERROR(IF(ISNUMBER(VLOOKUP(H16,'Shift Codes'!$A$6:$F$15,6,FALSE())),VLOOKUP(H16,'Shift Codes'!$A$6:$F$15,6,FALSE()),"CHECK SHIFT"),"CHECK CODE"))</f>
        <v>0</v>
      </c>
      <c r="S16" s="7" t="n">
        <f aca="false">IF(I16="",0,IFERROR(IF(ISNUMBER(VLOOKUP(I16,'Shift Codes'!$A$6:$F$15,6,FALSE())),VLOOKUP(I16,'Shift Codes'!$A$6:$F$15,6,FALSE()),"CHECK SHIFT"),"CHECK CODE"))</f>
        <v>0</v>
      </c>
      <c r="T16" s="7" t="n">
        <f aca="false">IF(J16="",0,IFERROR(IF(ISNUMBER(VLOOKUP(J16,'Shift Codes'!$A$6:$F$15,6,FALSE())),VLOOKUP(J16,'Shift Codes'!$A$6:$F$15,6,FALSE()),"CHECK SHIFT"),"CHECK CODE"))</f>
        <v>0</v>
      </c>
    </row>
    <row r="17" customFormat="false" ht="24.75" hidden="false" customHeight="true" outlineLevel="0" collapsed="false">
      <c r="A17" s="4"/>
      <c r="B17" s="4"/>
      <c r="C17" s="6"/>
      <c r="D17" s="4"/>
      <c r="E17" s="4"/>
      <c r="F17" s="4"/>
      <c r="G17" s="4"/>
      <c r="H17" s="4"/>
      <c r="I17" s="4"/>
      <c r="J17" s="4"/>
      <c r="K17" s="7" t="str">
        <f aca="false">IF(A17="","",IF(COUNTIF(N17:T17,"CHECK*")&gt;0,"CHECK INPUT",SUM(N17:T17)))</f>
        <v/>
      </c>
      <c r="L17" s="7" t="str">
        <f aca="false">IF(OR(A17="",C17=""),"",IF(OR(NOT(ISNUMBER(C17)),C17&lt;0,C17&gt;168),"CHECK TARGET",IF(ISNUMBER(K17),K17-C17,"CHECK INPUT")))</f>
        <v/>
      </c>
      <c r="M17" s="7" t="str">
        <f aca="false">IF(AND(A17="",COUNTA(D17:J17)&gt;0),"ADD NAME",IF(COUNTIF(N17:T17,"CHECK*")&gt;0,"CHECK INPUT",IF(AND(C17&lt;&gt;"",OR(NOT(ISNUMBER(C17)),C17&lt;0,C17&gt;168)),"CHECK TARGET","")))</f>
        <v/>
      </c>
      <c r="N17" s="7" t="n">
        <f aca="false">IF(D17="",0,IFERROR(IF(ISNUMBER(VLOOKUP(D17,'Shift Codes'!$A$6:$F$15,6,FALSE())),VLOOKUP(D17,'Shift Codes'!$A$6:$F$15,6,FALSE()),"CHECK SHIFT"),"CHECK CODE"))</f>
        <v>0</v>
      </c>
      <c r="O17" s="7" t="n">
        <f aca="false">IF(E17="",0,IFERROR(IF(ISNUMBER(VLOOKUP(E17,'Shift Codes'!$A$6:$F$15,6,FALSE())),VLOOKUP(E17,'Shift Codes'!$A$6:$F$15,6,FALSE()),"CHECK SHIFT"),"CHECK CODE"))</f>
        <v>0</v>
      </c>
      <c r="P17" s="7" t="n">
        <f aca="false">IF(F17="",0,IFERROR(IF(ISNUMBER(VLOOKUP(F17,'Shift Codes'!$A$6:$F$15,6,FALSE())),VLOOKUP(F17,'Shift Codes'!$A$6:$F$15,6,FALSE()),"CHECK SHIFT"),"CHECK CODE"))</f>
        <v>0</v>
      </c>
      <c r="Q17" s="7" t="n">
        <f aca="false">IF(G17="",0,IFERROR(IF(ISNUMBER(VLOOKUP(G17,'Shift Codes'!$A$6:$F$15,6,FALSE())),VLOOKUP(G17,'Shift Codes'!$A$6:$F$15,6,FALSE()),"CHECK SHIFT"),"CHECK CODE"))</f>
        <v>0</v>
      </c>
      <c r="R17" s="7" t="n">
        <f aca="false">IF(H17="",0,IFERROR(IF(ISNUMBER(VLOOKUP(H17,'Shift Codes'!$A$6:$F$15,6,FALSE())),VLOOKUP(H17,'Shift Codes'!$A$6:$F$15,6,FALSE()),"CHECK SHIFT"),"CHECK CODE"))</f>
        <v>0</v>
      </c>
      <c r="S17" s="7" t="n">
        <f aca="false">IF(I17="",0,IFERROR(IF(ISNUMBER(VLOOKUP(I17,'Shift Codes'!$A$6:$F$15,6,FALSE())),VLOOKUP(I17,'Shift Codes'!$A$6:$F$15,6,FALSE()),"CHECK SHIFT"),"CHECK CODE"))</f>
        <v>0</v>
      </c>
      <c r="T17" s="7" t="n">
        <f aca="false">IF(J17="",0,IFERROR(IF(ISNUMBER(VLOOKUP(J17,'Shift Codes'!$A$6:$F$15,6,FALSE())),VLOOKUP(J17,'Shift Codes'!$A$6:$F$15,6,FALSE()),"CHECK SHIFT"),"CHECK CODE"))</f>
        <v>0</v>
      </c>
    </row>
    <row r="18" customFormat="false" ht="24.75" hidden="false" customHeight="true" outlineLevel="0" collapsed="false">
      <c r="A18" s="4"/>
      <c r="B18" s="4"/>
      <c r="C18" s="6"/>
      <c r="D18" s="4"/>
      <c r="E18" s="4"/>
      <c r="F18" s="4"/>
      <c r="G18" s="4"/>
      <c r="H18" s="4"/>
      <c r="I18" s="4"/>
      <c r="J18" s="4"/>
      <c r="K18" s="7" t="str">
        <f aca="false">IF(A18="","",IF(COUNTIF(N18:T18,"CHECK*")&gt;0,"CHECK INPUT",SUM(N18:T18)))</f>
        <v/>
      </c>
      <c r="L18" s="7" t="str">
        <f aca="false">IF(OR(A18="",C18=""),"",IF(OR(NOT(ISNUMBER(C18)),C18&lt;0,C18&gt;168),"CHECK TARGET",IF(ISNUMBER(K18),K18-C18,"CHECK INPUT")))</f>
        <v/>
      </c>
      <c r="M18" s="7" t="str">
        <f aca="false">IF(AND(A18="",COUNTA(D18:J18)&gt;0),"ADD NAME",IF(COUNTIF(N18:T18,"CHECK*")&gt;0,"CHECK INPUT",IF(AND(C18&lt;&gt;"",OR(NOT(ISNUMBER(C18)),C18&lt;0,C18&gt;168)),"CHECK TARGET","")))</f>
        <v/>
      </c>
      <c r="N18" s="7" t="n">
        <f aca="false">IF(D18="",0,IFERROR(IF(ISNUMBER(VLOOKUP(D18,'Shift Codes'!$A$6:$F$15,6,FALSE())),VLOOKUP(D18,'Shift Codes'!$A$6:$F$15,6,FALSE()),"CHECK SHIFT"),"CHECK CODE"))</f>
        <v>0</v>
      </c>
      <c r="O18" s="7" t="n">
        <f aca="false">IF(E18="",0,IFERROR(IF(ISNUMBER(VLOOKUP(E18,'Shift Codes'!$A$6:$F$15,6,FALSE())),VLOOKUP(E18,'Shift Codes'!$A$6:$F$15,6,FALSE()),"CHECK SHIFT"),"CHECK CODE"))</f>
        <v>0</v>
      </c>
      <c r="P18" s="7" t="n">
        <f aca="false">IF(F18="",0,IFERROR(IF(ISNUMBER(VLOOKUP(F18,'Shift Codes'!$A$6:$F$15,6,FALSE())),VLOOKUP(F18,'Shift Codes'!$A$6:$F$15,6,FALSE()),"CHECK SHIFT"),"CHECK CODE"))</f>
        <v>0</v>
      </c>
      <c r="Q18" s="7" t="n">
        <f aca="false">IF(G18="",0,IFERROR(IF(ISNUMBER(VLOOKUP(G18,'Shift Codes'!$A$6:$F$15,6,FALSE())),VLOOKUP(G18,'Shift Codes'!$A$6:$F$15,6,FALSE()),"CHECK SHIFT"),"CHECK CODE"))</f>
        <v>0</v>
      </c>
      <c r="R18" s="7" t="n">
        <f aca="false">IF(H18="",0,IFERROR(IF(ISNUMBER(VLOOKUP(H18,'Shift Codes'!$A$6:$F$15,6,FALSE())),VLOOKUP(H18,'Shift Codes'!$A$6:$F$15,6,FALSE()),"CHECK SHIFT"),"CHECK CODE"))</f>
        <v>0</v>
      </c>
      <c r="S18" s="7" t="n">
        <f aca="false">IF(I18="",0,IFERROR(IF(ISNUMBER(VLOOKUP(I18,'Shift Codes'!$A$6:$F$15,6,FALSE())),VLOOKUP(I18,'Shift Codes'!$A$6:$F$15,6,FALSE()),"CHECK SHIFT"),"CHECK CODE"))</f>
        <v>0</v>
      </c>
      <c r="T18" s="7" t="n">
        <f aca="false">IF(J18="",0,IFERROR(IF(ISNUMBER(VLOOKUP(J18,'Shift Codes'!$A$6:$F$15,6,FALSE())),VLOOKUP(J18,'Shift Codes'!$A$6:$F$15,6,FALSE()),"CHECK SHIFT"),"CHECK CODE"))</f>
        <v>0</v>
      </c>
    </row>
    <row r="19" customFormat="false" ht="24.75" hidden="false" customHeight="true" outlineLevel="0" collapsed="false">
      <c r="A19" s="4"/>
      <c r="B19" s="4"/>
      <c r="C19" s="6"/>
      <c r="D19" s="4"/>
      <c r="E19" s="4"/>
      <c r="F19" s="4"/>
      <c r="G19" s="4"/>
      <c r="H19" s="4"/>
      <c r="I19" s="4"/>
      <c r="J19" s="4"/>
      <c r="K19" s="7" t="str">
        <f aca="false">IF(A19="","",IF(COUNTIF(N19:T19,"CHECK*")&gt;0,"CHECK INPUT",SUM(N19:T19)))</f>
        <v/>
      </c>
      <c r="L19" s="7" t="str">
        <f aca="false">IF(OR(A19="",C19=""),"",IF(OR(NOT(ISNUMBER(C19)),C19&lt;0,C19&gt;168),"CHECK TARGET",IF(ISNUMBER(K19),K19-C19,"CHECK INPUT")))</f>
        <v/>
      </c>
      <c r="M19" s="7" t="str">
        <f aca="false">IF(AND(A19="",COUNTA(D19:J19)&gt;0),"ADD NAME",IF(COUNTIF(N19:T19,"CHECK*")&gt;0,"CHECK INPUT",IF(AND(C19&lt;&gt;"",OR(NOT(ISNUMBER(C19)),C19&lt;0,C19&gt;168)),"CHECK TARGET","")))</f>
        <v/>
      </c>
      <c r="N19" s="7" t="n">
        <f aca="false">IF(D19="",0,IFERROR(IF(ISNUMBER(VLOOKUP(D19,'Shift Codes'!$A$6:$F$15,6,FALSE())),VLOOKUP(D19,'Shift Codes'!$A$6:$F$15,6,FALSE()),"CHECK SHIFT"),"CHECK CODE"))</f>
        <v>0</v>
      </c>
      <c r="O19" s="7" t="n">
        <f aca="false">IF(E19="",0,IFERROR(IF(ISNUMBER(VLOOKUP(E19,'Shift Codes'!$A$6:$F$15,6,FALSE())),VLOOKUP(E19,'Shift Codes'!$A$6:$F$15,6,FALSE()),"CHECK SHIFT"),"CHECK CODE"))</f>
        <v>0</v>
      </c>
      <c r="P19" s="7" t="n">
        <f aca="false">IF(F19="",0,IFERROR(IF(ISNUMBER(VLOOKUP(F19,'Shift Codes'!$A$6:$F$15,6,FALSE())),VLOOKUP(F19,'Shift Codes'!$A$6:$F$15,6,FALSE()),"CHECK SHIFT"),"CHECK CODE"))</f>
        <v>0</v>
      </c>
      <c r="Q19" s="7" t="n">
        <f aca="false">IF(G19="",0,IFERROR(IF(ISNUMBER(VLOOKUP(G19,'Shift Codes'!$A$6:$F$15,6,FALSE())),VLOOKUP(G19,'Shift Codes'!$A$6:$F$15,6,FALSE()),"CHECK SHIFT"),"CHECK CODE"))</f>
        <v>0</v>
      </c>
      <c r="R19" s="7" t="n">
        <f aca="false">IF(H19="",0,IFERROR(IF(ISNUMBER(VLOOKUP(H19,'Shift Codes'!$A$6:$F$15,6,FALSE())),VLOOKUP(H19,'Shift Codes'!$A$6:$F$15,6,FALSE()),"CHECK SHIFT"),"CHECK CODE"))</f>
        <v>0</v>
      </c>
      <c r="S19" s="7" t="n">
        <f aca="false">IF(I19="",0,IFERROR(IF(ISNUMBER(VLOOKUP(I19,'Shift Codes'!$A$6:$F$15,6,FALSE())),VLOOKUP(I19,'Shift Codes'!$A$6:$F$15,6,FALSE()),"CHECK SHIFT"),"CHECK CODE"))</f>
        <v>0</v>
      </c>
      <c r="T19" s="7" t="n">
        <f aca="false">IF(J19="",0,IFERROR(IF(ISNUMBER(VLOOKUP(J19,'Shift Codes'!$A$6:$F$15,6,FALSE())),VLOOKUP(J19,'Shift Codes'!$A$6:$F$15,6,FALSE()),"CHECK SHIFT"),"CHECK CODE"))</f>
        <v>0</v>
      </c>
    </row>
    <row r="20" customFormat="false" ht="24.75" hidden="false" customHeight="true" outlineLevel="0" collapsed="false">
      <c r="A20" s="4"/>
      <c r="B20" s="4"/>
      <c r="C20" s="6"/>
      <c r="D20" s="4"/>
      <c r="E20" s="4"/>
      <c r="F20" s="4"/>
      <c r="G20" s="4"/>
      <c r="H20" s="4"/>
      <c r="I20" s="4"/>
      <c r="J20" s="4"/>
      <c r="K20" s="7" t="str">
        <f aca="false">IF(A20="","",IF(COUNTIF(N20:T20,"CHECK*")&gt;0,"CHECK INPUT",SUM(N20:T20)))</f>
        <v/>
      </c>
      <c r="L20" s="7" t="str">
        <f aca="false">IF(OR(A20="",C20=""),"",IF(OR(NOT(ISNUMBER(C20)),C20&lt;0,C20&gt;168),"CHECK TARGET",IF(ISNUMBER(K20),K20-C20,"CHECK INPUT")))</f>
        <v/>
      </c>
      <c r="M20" s="7" t="str">
        <f aca="false">IF(AND(A20="",COUNTA(D20:J20)&gt;0),"ADD NAME",IF(COUNTIF(N20:T20,"CHECK*")&gt;0,"CHECK INPUT",IF(AND(C20&lt;&gt;"",OR(NOT(ISNUMBER(C20)),C20&lt;0,C20&gt;168)),"CHECK TARGET","")))</f>
        <v/>
      </c>
      <c r="N20" s="7" t="n">
        <f aca="false">IF(D20="",0,IFERROR(IF(ISNUMBER(VLOOKUP(D20,'Shift Codes'!$A$6:$F$15,6,FALSE())),VLOOKUP(D20,'Shift Codes'!$A$6:$F$15,6,FALSE()),"CHECK SHIFT"),"CHECK CODE"))</f>
        <v>0</v>
      </c>
      <c r="O20" s="7" t="n">
        <f aca="false">IF(E20="",0,IFERROR(IF(ISNUMBER(VLOOKUP(E20,'Shift Codes'!$A$6:$F$15,6,FALSE())),VLOOKUP(E20,'Shift Codes'!$A$6:$F$15,6,FALSE()),"CHECK SHIFT"),"CHECK CODE"))</f>
        <v>0</v>
      </c>
      <c r="P20" s="7" t="n">
        <f aca="false">IF(F20="",0,IFERROR(IF(ISNUMBER(VLOOKUP(F20,'Shift Codes'!$A$6:$F$15,6,FALSE())),VLOOKUP(F20,'Shift Codes'!$A$6:$F$15,6,FALSE()),"CHECK SHIFT"),"CHECK CODE"))</f>
        <v>0</v>
      </c>
      <c r="Q20" s="7" t="n">
        <f aca="false">IF(G20="",0,IFERROR(IF(ISNUMBER(VLOOKUP(G20,'Shift Codes'!$A$6:$F$15,6,FALSE())),VLOOKUP(G20,'Shift Codes'!$A$6:$F$15,6,FALSE()),"CHECK SHIFT"),"CHECK CODE"))</f>
        <v>0</v>
      </c>
      <c r="R20" s="7" t="n">
        <f aca="false">IF(H20="",0,IFERROR(IF(ISNUMBER(VLOOKUP(H20,'Shift Codes'!$A$6:$F$15,6,FALSE())),VLOOKUP(H20,'Shift Codes'!$A$6:$F$15,6,FALSE()),"CHECK SHIFT"),"CHECK CODE"))</f>
        <v>0</v>
      </c>
      <c r="S20" s="7" t="n">
        <f aca="false">IF(I20="",0,IFERROR(IF(ISNUMBER(VLOOKUP(I20,'Shift Codes'!$A$6:$F$15,6,FALSE())),VLOOKUP(I20,'Shift Codes'!$A$6:$F$15,6,FALSE()),"CHECK SHIFT"),"CHECK CODE"))</f>
        <v>0</v>
      </c>
      <c r="T20" s="7" t="n">
        <f aca="false">IF(J20="",0,IFERROR(IF(ISNUMBER(VLOOKUP(J20,'Shift Codes'!$A$6:$F$15,6,FALSE())),VLOOKUP(J20,'Shift Codes'!$A$6:$F$15,6,FALSE()),"CHECK SHIFT"),"CHECK CODE"))</f>
        <v>0</v>
      </c>
    </row>
    <row r="21" customFormat="false" ht="24.75" hidden="false" customHeight="true" outlineLevel="0" collapsed="false">
      <c r="A21" s="4"/>
      <c r="B21" s="4"/>
      <c r="C21" s="6"/>
      <c r="D21" s="4"/>
      <c r="E21" s="4"/>
      <c r="F21" s="4"/>
      <c r="G21" s="4"/>
      <c r="H21" s="4"/>
      <c r="I21" s="4"/>
      <c r="J21" s="4"/>
      <c r="K21" s="7" t="str">
        <f aca="false">IF(A21="","",IF(COUNTIF(N21:T21,"CHECK*")&gt;0,"CHECK INPUT",SUM(N21:T21)))</f>
        <v/>
      </c>
      <c r="L21" s="7" t="str">
        <f aca="false">IF(OR(A21="",C21=""),"",IF(OR(NOT(ISNUMBER(C21)),C21&lt;0,C21&gt;168),"CHECK TARGET",IF(ISNUMBER(K21),K21-C21,"CHECK INPUT")))</f>
        <v/>
      </c>
      <c r="M21" s="7" t="str">
        <f aca="false">IF(AND(A21="",COUNTA(D21:J21)&gt;0),"ADD NAME",IF(COUNTIF(N21:T21,"CHECK*")&gt;0,"CHECK INPUT",IF(AND(C21&lt;&gt;"",OR(NOT(ISNUMBER(C21)),C21&lt;0,C21&gt;168)),"CHECK TARGET","")))</f>
        <v/>
      </c>
      <c r="N21" s="7" t="n">
        <f aca="false">IF(D21="",0,IFERROR(IF(ISNUMBER(VLOOKUP(D21,'Shift Codes'!$A$6:$F$15,6,FALSE())),VLOOKUP(D21,'Shift Codes'!$A$6:$F$15,6,FALSE()),"CHECK SHIFT"),"CHECK CODE"))</f>
        <v>0</v>
      </c>
      <c r="O21" s="7" t="n">
        <f aca="false">IF(E21="",0,IFERROR(IF(ISNUMBER(VLOOKUP(E21,'Shift Codes'!$A$6:$F$15,6,FALSE())),VLOOKUP(E21,'Shift Codes'!$A$6:$F$15,6,FALSE()),"CHECK SHIFT"),"CHECK CODE"))</f>
        <v>0</v>
      </c>
      <c r="P21" s="7" t="n">
        <f aca="false">IF(F21="",0,IFERROR(IF(ISNUMBER(VLOOKUP(F21,'Shift Codes'!$A$6:$F$15,6,FALSE())),VLOOKUP(F21,'Shift Codes'!$A$6:$F$15,6,FALSE()),"CHECK SHIFT"),"CHECK CODE"))</f>
        <v>0</v>
      </c>
      <c r="Q21" s="7" t="n">
        <f aca="false">IF(G21="",0,IFERROR(IF(ISNUMBER(VLOOKUP(G21,'Shift Codes'!$A$6:$F$15,6,FALSE())),VLOOKUP(G21,'Shift Codes'!$A$6:$F$15,6,FALSE()),"CHECK SHIFT"),"CHECK CODE"))</f>
        <v>0</v>
      </c>
      <c r="R21" s="7" t="n">
        <f aca="false">IF(H21="",0,IFERROR(IF(ISNUMBER(VLOOKUP(H21,'Shift Codes'!$A$6:$F$15,6,FALSE())),VLOOKUP(H21,'Shift Codes'!$A$6:$F$15,6,FALSE()),"CHECK SHIFT"),"CHECK CODE"))</f>
        <v>0</v>
      </c>
      <c r="S21" s="7" t="n">
        <f aca="false">IF(I21="",0,IFERROR(IF(ISNUMBER(VLOOKUP(I21,'Shift Codes'!$A$6:$F$15,6,FALSE())),VLOOKUP(I21,'Shift Codes'!$A$6:$F$15,6,FALSE()),"CHECK SHIFT"),"CHECK CODE"))</f>
        <v>0</v>
      </c>
      <c r="T21" s="7" t="n">
        <f aca="false">IF(J21="",0,IFERROR(IF(ISNUMBER(VLOOKUP(J21,'Shift Codes'!$A$6:$F$15,6,FALSE())),VLOOKUP(J21,'Shift Codes'!$A$6:$F$15,6,FALSE()),"CHECK SHIFT"),"CHECK CODE"))</f>
        <v>0</v>
      </c>
    </row>
    <row r="22" customFormat="false" ht="24.75" hidden="false" customHeight="true" outlineLevel="0" collapsed="false">
      <c r="A22" s="4"/>
      <c r="B22" s="4"/>
      <c r="C22" s="6"/>
      <c r="D22" s="4"/>
      <c r="E22" s="4"/>
      <c r="F22" s="4"/>
      <c r="G22" s="4"/>
      <c r="H22" s="4"/>
      <c r="I22" s="4"/>
      <c r="J22" s="4"/>
      <c r="K22" s="7" t="str">
        <f aca="false">IF(A22="","",IF(COUNTIF(N22:T22,"CHECK*")&gt;0,"CHECK INPUT",SUM(N22:T22)))</f>
        <v/>
      </c>
      <c r="L22" s="7" t="str">
        <f aca="false">IF(OR(A22="",C22=""),"",IF(OR(NOT(ISNUMBER(C22)),C22&lt;0,C22&gt;168),"CHECK TARGET",IF(ISNUMBER(K22),K22-C22,"CHECK INPUT")))</f>
        <v/>
      </c>
      <c r="M22" s="7" t="str">
        <f aca="false">IF(AND(A22="",COUNTA(D22:J22)&gt;0),"ADD NAME",IF(COUNTIF(N22:T22,"CHECK*")&gt;0,"CHECK INPUT",IF(AND(C22&lt;&gt;"",OR(NOT(ISNUMBER(C22)),C22&lt;0,C22&gt;168)),"CHECK TARGET","")))</f>
        <v/>
      </c>
      <c r="N22" s="7" t="n">
        <f aca="false">IF(D22="",0,IFERROR(IF(ISNUMBER(VLOOKUP(D22,'Shift Codes'!$A$6:$F$15,6,FALSE())),VLOOKUP(D22,'Shift Codes'!$A$6:$F$15,6,FALSE()),"CHECK SHIFT"),"CHECK CODE"))</f>
        <v>0</v>
      </c>
      <c r="O22" s="7" t="n">
        <f aca="false">IF(E22="",0,IFERROR(IF(ISNUMBER(VLOOKUP(E22,'Shift Codes'!$A$6:$F$15,6,FALSE())),VLOOKUP(E22,'Shift Codes'!$A$6:$F$15,6,FALSE()),"CHECK SHIFT"),"CHECK CODE"))</f>
        <v>0</v>
      </c>
      <c r="P22" s="7" t="n">
        <f aca="false">IF(F22="",0,IFERROR(IF(ISNUMBER(VLOOKUP(F22,'Shift Codes'!$A$6:$F$15,6,FALSE())),VLOOKUP(F22,'Shift Codes'!$A$6:$F$15,6,FALSE()),"CHECK SHIFT"),"CHECK CODE"))</f>
        <v>0</v>
      </c>
      <c r="Q22" s="7" t="n">
        <f aca="false">IF(G22="",0,IFERROR(IF(ISNUMBER(VLOOKUP(G22,'Shift Codes'!$A$6:$F$15,6,FALSE())),VLOOKUP(G22,'Shift Codes'!$A$6:$F$15,6,FALSE()),"CHECK SHIFT"),"CHECK CODE"))</f>
        <v>0</v>
      </c>
      <c r="R22" s="7" t="n">
        <f aca="false">IF(H22="",0,IFERROR(IF(ISNUMBER(VLOOKUP(H22,'Shift Codes'!$A$6:$F$15,6,FALSE())),VLOOKUP(H22,'Shift Codes'!$A$6:$F$15,6,FALSE()),"CHECK SHIFT"),"CHECK CODE"))</f>
        <v>0</v>
      </c>
      <c r="S22" s="7" t="n">
        <f aca="false">IF(I22="",0,IFERROR(IF(ISNUMBER(VLOOKUP(I22,'Shift Codes'!$A$6:$F$15,6,FALSE())),VLOOKUP(I22,'Shift Codes'!$A$6:$F$15,6,FALSE()),"CHECK SHIFT"),"CHECK CODE"))</f>
        <v>0</v>
      </c>
      <c r="T22" s="7" t="n">
        <f aca="false">IF(J22="",0,IFERROR(IF(ISNUMBER(VLOOKUP(J22,'Shift Codes'!$A$6:$F$15,6,FALSE())),VLOOKUP(J22,'Shift Codes'!$A$6:$F$15,6,FALSE()),"CHECK SHIFT"),"CHECK CODE"))</f>
        <v>0</v>
      </c>
    </row>
    <row r="23" customFormat="false" ht="24.75" hidden="false" customHeight="true" outlineLevel="0" collapsed="false">
      <c r="A23" s="4"/>
      <c r="B23" s="4"/>
      <c r="C23" s="6"/>
      <c r="D23" s="4"/>
      <c r="E23" s="4"/>
      <c r="F23" s="4"/>
      <c r="G23" s="4"/>
      <c r="H23" s="4"/>
      <c r="I23" s="4"/>
      <c r="J23" s="4"/>
      <c r="K23" s="7" t="str">
        <f aca="false">IF(A23="","",IF(COUNTIF(N23:T23,"CHECK*")&gt;0,"CHECK INPUT",SUM(N23:T23)))</f>
        <v/>
      </c>
      <c r="L23" s="7" t="str">
        <f aca="false">IF(OR(A23="",C23=""),"",IF(OR(NOT(ISNUMBER(C23)),C23&lt;0,C23&gt;168),"CHECK TARGET",IF(ISNUMBER(K23),K23-C23,"CHECK INPUT")))</f>
        <v/>
      </c>
      <c r="M23" s="7" t="str">
        <f aca="false">IF(AND(A23="",COUNTA(D23:J23)&gt;0),"ADD NAME",IF(COUNTIF(N23:T23,"CHECK*")&gt;0,"CHECK INPUT",IF(AND(C23&lt;&gt;"",OR(NOT(ISNUMBER(C23)),C23&lt;0,C23&gt;168)),"CHECK TARGET","")))</f>
        <v/>
      </c>
      <c r="N23" s="7" t="n">
        <f aca="false">IF(D23="",0,IFERROR(IF(ISNUMBER(VLOOKUP(D23,'Shift Codes'!$A$6:$F$15,6,FALSE())),VLOOKUP(D23,'Shift Codes'!$A$6:$F$15,6,FALSE()),"CHECK SHIFT"),"CHECK CODE"))</f>
        <v>0</v>
      </c>
      <c r="O23" s="7" t="n">
        <f aca="false">IF(E23="",0,IFERROR(IF(ISNUMBER(VLOOKUP(E23,'Shift Codes'!$A$6:$F$15,6,FALSE())),VLOOKUP(E23,'Shift Codes'!$A$6:$F$15,6,FALSE()),"CHECK SHIFT"),"CHECK CODE"))</f>
        <v>0</v>
      </c>
      <c r="P23" s="7" t="n">
        <f aca="false">IF(F23="",0,IFERROR(IF(ISNUMBER(VLOOKUP(F23,'Shift Codes'!$A$6:$F$15,6,FALSE())),VLOOKUP(F23,'Shift Codes'!$A$6:$F$15,6,FALSE()),"CHECK SHIFT"),"CHECK CODE"))</f>
        <v>0</v>
      </c>
      <c r="Q23" s="7" t="n">
        <f aca="false">IF(G23="",0,IFERROR(IF(ISNUMBER(VLOOKUP(G23,'Shift Codes'!$A$6:$F$15,6,FALSE())),VLOOKUP(G23,'Shift Codes'!$A$6:$F$15,6,FALSE()),"CHECK SHIFT"),"CHECK CODE"))</f>
        <v>0</v>
      </c>
      <c r="R23" s="7" t="n">
        <f aca="false">IF(H23="",0,IFERROR(IF(ISNUMBER(VLOOKUP(H23,'Shift Codes'!$A$6:$F$15,6,FALSE())),VLOOKUP(H23,'Shift Codes'!$A$6:$F$15,6,FALSE()),"CHECK SHIFT"),"CHECK CODE"))</f>
        <v>0</v>
      </c>
      <c r="S23" s="7" t="n">
        <f aca="false">IF(I23="",0,IFERROR(IF(ISNUMBER(VLOOKUP(I23,'Shift Codes'!$A$6:$F$15,6,FALSE())),VLOOKUP(I23,'Shift Codes'!$A$6:$F$15,6,FALSE()),"CHECK SHIFT"),"CHECK CODE"))</f>
        <v>0</v>
      </c>
      <c r="T23" s="7" t="n">
        <f aca="false">IF(J23="",0,IFERROR(IF(ISNUMBER(VLOOKUP(J23,'Shift Codes'!$A$6:$F$15,6,FALSE())),VLOOKUP(J23,'Shift Codes'!$A$6:$F$15,6,FALSE()),"CHECK SHIFT"),"CHECK CODE"))</f>
        <v>0</v>
      </c>
    </row>
    <row r="24" customFormat="false" ht="24.75" hidden="false" customHeight="true" outlineLevel="0" collapsed="false">
      <c r="A24" s="4"/>
      <c r="B24" s="4"/>
      <c r="C24" s="6"/>
      <c r="D24" s="4"/>
      <c r="E24" s="4"/>
      <c r="F24" s="4"/>
      <c r="G24" s="4"/>
      <c r="H24" s="4"/>
      <c r="I24" s="4"/>
      <c r="J24" s="4"/>
      <c r="K24" s="7" t="str">
        <f aca="false">IF(A24="","",IF(COUNTIF(N24:T24,"CHECK*")&gt;0,"CHECK INPUT",SUM(N24:T24)))</f>
        <v/>
      </c>
      <c r="L24" s="7" t="str">
        <f aca="false">IF(OR(A24="",C24=""),"",IF(OR(NOT(ISNUMBER(C24)),C24&lt;0,C24&gt;168),"CHECK TARGET",IF(ISNUMBER(K24),K24-C24,"CHECK INPUT")))</f>
        <v/>
      </c>
      <c r="M24" s="7" t="str">
        <f aca="false">IF(AND(A24="",COUNTA(D24:J24)&gt;0),"ADD NAME",IF(COUNTIF(N24:T24,"CHECK*")&gt;0,"CHECK INPUT",IF(AND(C24&lt;&gt;"",OR(NOT(ISNUMBER(C24)),C24&lt;0,C24&gt;168)),"CHECK TARGET","")))</f>
        <v/>
      </c>
      <c r="N24" s="7" t="n">
        <f aca="false">IF(D24="",0,IFERROR(IF(ISNUMBER(VLOOKUP(D24,'Shift Codes'!$A$6:$F$15,6,FALSE())),VLOOKUP(D24,'Shift Codes'!$A$6:$F$15,6,FALSE()),"CHECK SHIFT"),"CHECK CODE"))</f>
        <v>0</v>
      </c>
      <c r="O24" s="7" t="n">
        <f aca="false">IF(E24="",0,IFERROR(IF(ISNUMBER(VLOOKUP(E24,'Shift Codes'!$A$6:$F$15,6,FALSE())),VLOOKUP(E24,'Shift Codes'!$A$6:$F$15,6,FALSE()),"CHECK SHIFT"),"CHECK CODE"))</f>
        <v>0</v>
      </c>
      <c r="P24" s="7" t="n">
        <f aca="false">IF(F24="",0,IFERROR(IF(ISNUMBER(VLOOKUP(F24,'Shift Codes'!$A$6:$F$15,6,FALSE())),VLOOKUP(F24,'Shift Codes'!$A$6:$F$15,6,FALSE()),"CHECK SHIFT"),"CHECK CODE"))</f>
        <v>0</v>
      </c>
      <c r="Q24" s="7" t="n">
        <f aca="false">IF(G24="",0,IFERROR(IF(ISNUMBER(VLOOKUP(G24,'Shift Codes'!$A$6:$F$15,6,FALSE())),VLOOKUP(G24,'Shift Codes'!$A$6:$F$15,6,FALSE()),"CHECK SHIFT"),"CHECK CODE"))</f>
        <v>0</v>
      </c>
      <c r="R24" s="7" t="n">
        <f aca="false">IF(H24="",0,IFERROR(IF(ISNUMBER(VLOOKUP(H24,'Shift Codes'!$A$6:$F$15,6,FALSE())),VLOOKUP(H24,'Shift Codes'!$A$6:$F$15,6,FALSE()),"CHECK SHIFT"),"CHECK CODE"))</f>
        <v>0</v>
      </c>
      <c r="S24" s="7" t="n">
        <f aca="false">IF(I24="",0,IFERROR(IF(ISNUMBER(VLOOKUP(I24,'Shift Codes'!$A$6:$F$15,6,FALSE())),VLOOKUP(I24,'Shift Codes'!$A$6:$F$15,6,FALSE()),"CHECK SHIFT"),"CHECK CODE"))</f>
        <v>0</v>
      </c>
      <c r="T24" s="7" t="n">
        <f aca="false">IF(J24="",0,IFERROR(IF(ISNUMBER(VLOOKUP(J24,'Shift Codes'!$A$6:$F$15,6,FALSE())),VLOOKUP(J24,'Shift Codes'!$A$6:$F$15,6,FALSE()),"CHECK SHIFT"),"CHECK CODE"))</f>
        <v>0</v>
      </c>
    </row>
    <row r="25" customFormat="false" ht="24.75" hidden="false" customHeight="true" outlineLevel="0" collapsed="false">
      <c r="A25" s="4"/>
      <c r="B25" s="4"/>
      <c r="C25" s="6"/>
      <c r="D25" s="4"/>
      <c r="E25" s="4"/>
      <c r="F25" s="4"/>
      <c r="G25" s="4"/>
      <c r="H25" s="4"/>
      <c r="I25" s="4"/>
      <c r="J25" s="4"/>
      <c r="K25" s="7" t="str">
        <f aca="false">IF(A25="","",IF(COUNTIF(N25:T25,"CHECK*")&gt;0,"CHECK INPUT",SUM(N25:T25)))</f>
        <v/>
      </c>
      <c r="L25" s="7" t="str">
        <f aca="false">IF(OR(A25="",C25=""),"",IF(OR(NOT(ISNUMBER(C25)),C25&lt;0,C25&gt;168),"CHECK TARGET",IF(ISNUMBER(K25),K25-C25,"CHECK INPUT")))</f>
        <v/>
      </c>
      <c r="M25" s="7" t="str">
        <f aca="false">IF(AND(A25="",COUNTA(D25:J25)&gt;0),"ADD NAME",IF(COUNTIF(N25:T25,"CHECK*")&gt;0,"CHECK INPUT",IF(AND(C25&lt;&gt;"",OR(NOT(ISNUMBER(C25)),C25&lt;0,C25&gt;168)),"CHECK TARGET","")))</f>
        <v/>
      </c>
      <c r="N25" s="7" t="n">
        <f aca="false">IF(D25="",0,IFERROR(IF(ISNUMBER(VLOOKUP(D25,'Shift Codes'!$A$6:$F$15,6,FALSE())),VLOOKUP(D25,'Shift Codes'!$A$6:$F$15,6,FALSE()),"CHECK SHIFT"),"CHECK CODE"))</f>
        <v>0</v>
      </c>
      <c r="O25" s="7" t="n">
        <f aca="false">IF(E25="",0,IFERROR(IF(ISNUMBER(VLOOKUP(E25,'Shift Codes'!$A$6:$F$15,6,FALSE())),VLOOKUP(E25,'Shift Codes'!$A$6:$F$15,6,FALSE()),"CHECK SHIFT"),"CHECK CODE"))</f>
        <v>0</v>
      </c>
      <c r="P25" s="7" t="n">
        <f aca="false">IF(F25="",0,IFERROR(IF(ISNUMBER(VLOOKUP(F25,'Shift Codes'!$A$6:$F$15,6,FALSE())),VLOOKUP(F25,'Shift Codes'!$A$6:$F$15,6,FALSE()),"CHECK SHIFT"),"CHECK CODE"))</f>
        <v>0</v>
      </c>
      <c r="Q25" s="7" t="n">
        <f aca="false">IF(G25="",0,IFERROR(IF(ISNUMBER(VLOOKUP(G25,'Shift Codes'!$A$6:$F$15,6,FALSE())),VLOOKUP(G25,'Shift Codes'!$A$6:$F$15,6,FALSE()),"CHECK SHIFT"),"CHECK CODE"))</f>
        <v>0</v>
      </c>
      <c r="R25" s="7" t="n">
        <f aca="false">IF(H25="",0,IFERROR(IF(ISNUMBER(VLOOKUP(H25,'Shift Codes'!$A$6:$F$15,6,FALSE())),VLOOKUP(H25,'Shift Codes'!$A$6:$F$15,6,FALSE()),"CHECK SHIFT"),"CHECK CODE"))</f>
        <v>0</v>
      </c>
      <c r="S25" s="7" t="n">
        <f aca="false">IF(I25="",0,IFERROR(IF(ISNUMBER(VLOOKUP(I25,'Shift Codes'!$A$6:$F$15,6,FALSE())),VLOOKUP(I25,'Shift Codes'!$A$6:$F$15,6,FALSE()),"CHECK SHIFT"),"CHECK CODE"))</f>
        <v>0</v>
      </c>
      <c r="T25" s="7" t="n">
        <f aca="false">IF(J25="",0,IFERROR(IF(ISNUMBER(VLOOKUP(J25,'Shift Codes'!$A$6:$F$15,6,FALSE())),VLOOKUP(J25,'Shift Codes'!$A$6:$F$15,6,FALSE()),"CHECK SHIFT"),"CHECK CODE"))</f>
        <v>0</v>
      </c>
    </row>
    <row r="26" customFormat="false" ht="24.75" hidden="false" customHeight="true" outlineLevel="0" collapsed="false">
      <c r="A26" s="4"/>
      <c r="B26" s="4"/>
      <c r="C26" s="6"/>
      <c r="D26" s="4"/>
      <c r="E26" s="4"/>
      <c r="F26" s="4"/>
      <c r="G26" s="4"/>
      <c r="H26" s="4"/>
      <c r="I26" s="4"/>
      <c r="J26" s="4"/>
      <c r="K26" s="7" t="str">
        <f aca="false">IF(A26="","",IF(COUNTIF(N26:T26,"CHECK*")&gt;0,"CHECK INPUT",SUM(N26:T26)))</f>
        <v/>
      </c>
      <c r="L26" s="7" t="str">
        <f aca="false">IF(OR(A26="",C26=""),"",IF(OR(NOT(ISNUMBER(C26)),C26&lt;0,C26&gt;168),"CHECK TARGET",IF(ISNUMBER(K26),K26-C26,"CHECK INPUT")))</f>
        <v/>
      </c>
      <c r="M26" s="7" t="str">
        <f aca="false">IF(AND(A26="",COUNTA(D26:J26)&gt;0),"ADD NAME",IF(COUNTIF(N26:T26,"CHECK*")&gt;0,"CHECK INPUT",IF(AND(C26&lt;&gt;"",OR(NOT(ISNUMBER(C26)),C26&lt;0,C26&gt;168)),"CHECK TARGET","")))</f>
        <v/>
      </c>
      <c r="N26" s="7" t="n">
        <f aca="false">IF(D26="",0,IFERROR(IF(ISNUMBER(VLOOKUP(D26,'Shift Codes'!$A$6:$F$15,6,FALSE())),VLOOKUP(D26,'Shift Codes'!$A$6:$F$15,6,FALSE()),"CHECK SHIFT"),"CHECK CODE"))</f>
        <v>0</v>
      </c>
      <c r="O26" s="7" t="n">
        <f aca="false">IF(E26="",0,IFERROR(IF(ISNUMBER(VLOOKUP(E26,'Shift Codes'!$A$6:$F$15,6,FALSE())),VLOOKUP(E26,'Shift Codes'!$A$6:$F$15,6,FALSE()),"CHECK SHIFT"),"CHECK CODE"))</f>
        <v>0</v>
      </c>
      <c r="P26" s="7" t="n">
        <f aca="false">IF(F26="",0,IFERROR(IF(ISNUMBER(VLOOKUP(F26,'Shift Codes'!$A$6:$F$15,6,FALSE())),VLOOKUP(F26,'Shift Codes'!$A$6:$F$15,6,FALSE()),"CHECK SHIFT"),"CHECK CODE"))</f>
        <v>0</v>
      </c>
      <c r="Q26" s="7" t="n">
        <f aca="false">IF(G26="",0,IFERROR(IF(ISNUMBER(VLOOKUP(G26,'Shift Codes'!$A$6:$F$15,6,FALSE())),VLOOKUP(G26,'Shift Codes'!$A$6:$F$15,6,FALSE()),"CHECK SHIFT"),"CHECK CODE"))</f>
        <v>0</v>
      </c>
      <c r="R26" s="7" t="n">
        <f aca="false">IF(H26="",0,IFERROR(IF(ISNUMBER(VLOOKUP(H26,'Shift Codes'!$A$6:$F$15,6,FALSE())),VLOOKUP(H26,'Shift Codes'!$A$6:$F$15,6,FALSE()),"CHECK SHIFT"),"CHECK CODE"))</f>
        <v>0</v>
      </c>
      <c r="S26" s="7" t="n">
        <f aca="false">IF(I26="",0,IFERROR(IF(ISNUMBER(VLOOKUP(I26,'Shift Codes'!$A$6:$F$15,6,FALSE())),VLOOKUP(I26,'Shift Codes'!$A$6:$F$15,6,FALSE()),"CHECK SHIFT"),"CHECK CODE"))</f>
        <v>0</v>
      </c>
      <c r="T26" s="7" t="n">
        <f aca="false">IF(J26="",0,IFERROR(IF(ISNUMBER(VLOOKUP(J26,'Shift Codes'!$A$6:$F$15,6,FALSE())),VLOOKUP(J26,'Shift Codes'!$A$6:$F$15,6,FALSE()),"CHECK SHIFT"),"CHECK CODE"))</f>
        <v>0</v>
      </c>
    </row>
    <row r="28" customFormat="false" ht="15" hidden="false" customHeight="false" outlineLevel="0" collapsed="false">
      <c r="A28" s="2" t="s">
        <v>59</v>
      </c>
      <c r="K28" s="7" t="n">
        <f aca="false">IF(OR(COUNTIF(M7:M26,"?*")&gt;0,COUNTIF(K7:K26,"CHECK*")&gt;0),"CHECK INPUT",SUM(K7:K26))</f>
        <v>136</v>
      </c>
    </row>
    <row r="30" customFormat="false" ht="15" hidden="false" customHeight="true" outlineLevel="0" collapsed="false">
      <c r="A30" s="3" t="s">
        <v>60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</sheetData>
  <sheetProtection sheet="true" objects="true" scenarios="true"/>
  <mergeCells count="3">
    <mergeCell ref="A1:M2"/>
    <mergeCell ref="D4:M4"/>
    <mergeCell ref="A30:M30"/>
  </mergeCells>
  <conditionalFormatting sqref="K7:M26">
    <cfRule type="containsText" priority="2" operator="containsText" aboveAverage="0" equalAverage="0" bottom="0" percent="0" rank="0" text="CHECK" dxfId="0">
      <formula>NOT(ISERROR(SEARCH("CHECK",K7)))</formula>
    </cfRule>
  </conditionalFormatting>
  <conditionalFormatting sqref="M7:M26">
    <cfRule type="containsText" priority="3" operator="containsText" aboveAverage="0" equalAverage="0" bottom="0" percent="0" rank="0" text="ADD" dxfId="0">
      <formula>NOT(ISERROR(SEARCH("ADD",M7)))</formula>
    </cfRule>
  </conditionalFormatting>
  <conditionalFormatting sqref="D7:J26">
    <cfRule type="cellIs" priority="4" operator="equal" aboveAverage="0" equalAverage="0" bottom="0" percent="0" rank="0" text="" dxfId="1">
      <formula>"D"</formula>
    </cfRule>
    <cfRule type="cellIs" priority="5" operator="equal" aboveAverage="0" equalAverage="0" bottom="0" percent="0" rank="0" text="" dxfId="2">
      <formula>"E"</formula>
    </cfRule>
    <cfRule type="cellIs" priority="6" operator="equal" aboveAverage="0" equalAverage="0" bottom="0" percent="0" rank="0" text="" dxfId="3">
      <formula>"N"</formula>
    </cfRule>
    <cfRule type="cellIs" priority="7" operator="equal" aboveAverage="0" equalAverage="0" bottom="0" percent="0" rank="0" text="" dxfId="4">
      <formula>"OFF"</formula>
    </cfRule>
    <cfRule type="cellIs" priority="8" operator="equal" aboveAverage="0" equalAverage="0" bottom="0" percent="0" rank="0" text="" dxfId="5">
      <formula>"PTO"</formula>
    </cfRule>
  </conditionalFormatting>
  <dataValidations count="3">
    <dataValidation allowBlank="true" error="Choose a listed shift code. Blank = unassigned." errorStyle="stop" operator="between" showDropDown="false" showErrorMessage="true" showInputMessage="true" sqref="D7:J26" type="list">
      <formula1>ShiftList</formula1>
      <formula2>0</formula2>
    </dataValidation>
    <dataValidation allowBlank="true" errorStyle="stop" operator="between" showDropDown="false" showErrorMessage="true" showInputMessage="true" sqref="C7:C26" type="decimal">
      <formula1>0</formula1>
      <formula2>168</formula2>
    </dataValidation>
    <dataValidation allowBlank="true" errorStyle="stop" operator="between" showDropDown="false" showErrorMessage="true" showInputMessage="true" sqref="B4" type="date">
      <formula1>43831</formula1>
      <formula2>73415</formula2>
    </dataValidation>
  </dataValidations>
  <printOptions headings="false" gridLines="false" gridLinesSet="true" horizontalCentered="false" verticalCentered="false"/>
  <pageMargins left="0.25" right="0.25" top="0.3" bottom="0.3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2026-10-06T00:05:46Z</dcterms:created>
  <dc:creator>Simple Office AI</dc:creator>
  <dc:description>Fictional sample data. Planned shifts only.</dc:description>
  <dc:language>en-US</dc:language>
  <cp:lastModifiedBy>Simple Office AI</cp:lastModifiedBy>
  <dcterms:modified xsi:type="dcterms:W3CDTF">2026-10-06T00:05:46Z</dcterms:modified>
  <cp:revision>0</cp:revision>
  <dc:subject/>
  <dc:title>Weekly Employee Schedule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